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1410"/>
  </bookViews>
  <sheets>
    <sheet name="見積明細書" sheetId="3" r:id="rId1"/>
    <sheet name="【見本】見積明細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7" i="3" l="1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14" i="3" s="1"/>
  <c r="H20" i="3"/>
  <c r="H19" i="3"/>
  <c r="H18" i="3"/>
  <c r="H15" i="3" l="1"/>
  <c r="H13" i="3" s="1"/>
  <c r="H38" i="3"/>
  <c r="H39" i="3" s="1"/>
  <c r="H18" i="2" l="1"/>
  <c r="E32" i="2" l="1"/>
  <c r="H32" i="2" s="1"/>
  <c r="E30" i="2"/>
  <c r="H30" i="2" s="1"/>
  <c r="E28" i="2"/>
  <c r="H28" i="2" s="1"/>
  <c r="E26" i="2"/>
  <c r="H26" i="2" s="1"/>
  <c r="E24" i="2"/>
  <c r="H24" i="2" s="1"/>
  <c r="E22" i="2"/>
  <c r="H22" i="2" s="1"/>
  <c r="H21" i="2"/>
  <c r="H23" i="2"/>
  <c r="H25" i="2"/>
  <c r="H27" i="2"/>
  <c r="H29" i="2"/>
  <c r="H31" i="2"/>
  <c r="H33" i="2"/>
  <c r="H34" i="2"/>
  <c r="H35" i="2"/>
  <c r="H37" i="2"/>
  <c r="E20" i="2"/>
  <c r="H20" i="2" s="1"/>
  <c r="H15" i="2" s="1"/>
  <c r="H19" i="2"/>
  <c r="H14" i="2" l="1"/>
  <c r="H38" i="2"/>
  <c r="H39" i="2" s="1"/>
  <c r="H13" i="2" l="1"/>
</calcChain>
</file>

<file path=xl/sharedStrings.xml><?xml version="1.0" encoding="utf-8"?>
<sst xmlns="http://schemas.openxmlformats.org/spreadsheetml/2006/main" count="130" uniqueCount="65">
  <si>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</si>
  <si>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和泉市長　辻　　宏　康　あて</t>
    <phoneticPr fontId="1"/>
  </si>
  <si>
    <t>所在地</t>
    <phoneticPr fontId="1"/>
  </si>
  <si>
    <t>商号又は名称</t>
    <phoneticPr fontId="1"/>
  </si>
  <si>
    <t>代表者職氏名</t>
    <phoneticPr fontId="1"/>
  </si>
  <si>
    <t>印</t>
    <phoneticPr fontId="1"/>
  </si>
  <si>
    <t>業務名</t>
    <rPh sb="0" eb="3">
      <t>ギョウムメイ</t>
    </rPh>
    <phoneticPr fontId="1"/>
  </si>
  <si>
    <t>和泉市ふるさと元気寄附プロモーション業務委託</t>
    <phoneticPr fontId="1"/>
  </si>
  <si>
    <t>≪特記事項≫</t>
  </si>
  <si>
    <t>①消えないインク又はボールペンで記入し，数字はアラビア数字を用いること。</t>
  </si>
  <si>
    <t>②訂正したときは，必ず訂正印を押すこと。ただし，見積金額の訂正は認めない。</t>
  </si>
  <si>
    <t>③内訳として見積明細書（積算根拠）を別途作成（任意様式）すること。</t>
  </si>
  <si>
    <t>詳細</t>
    <rPh sb="0" eb="2">
      <t>ショウサイ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</si>
  <si>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</si>
  <si>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</si>
  <si>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価格</t>
    <rPh sb="0" eb="2">
      <t>カカク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</si>
  <si>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</si>
  <si>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</si>
  <si>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リスティング（検索連動型）広告の運用</t>
    <phoneticPr fontId="1"/>
  </si>
  <si>
    <t>そのほか、インターネットを活用した広告の運用</t>
    <phoneticPr fontId="1"/>
  </si>
  <si>
    <t>返礼品等の魅力向上</t>
    <phoneticPr fontId="1"/>
  </si>
  <si>
    <t>そのほかの提案</t>
    <phoneticPr fontId="1"/>
  </si>
  <si>
    <t>区分</t>
    <rPh sb="0" eb="2">
      <t>クブン</t>
    </rPh>
    <phoneticPr fontId="1"/>
  </si>
  <si>
    <t>【見本】見積明細書</t>
    <rPh sb="1" eb="3">
      <t>ミホン</t>
    </rPh>
    <rPh sb="4" eb="6">
      <t>ミツモリ</t>
    </rPh>
    <rPh sb="6" eb="9">
      <t>メイサイショ</t>
    </rPh>
    <phoneticPr fontId="1"/>
  </si>
  <si>
    <t>全体の企画・運営</t>
    <rPh sb="0" eb="2">
      <t>ゼンタイ</t>
    </rPh>
    <rPh sb="3" eb="5">
      <t>キカク</t>
    </rPh>
    <rPh sb="6" eb="8">
      <t>ウンエイ</t>
    </rPh>
    <phoneticPr fontId="1"/>
  </si>
  <si>
    <t>楽天ＲＰＰ広告実費</t>
    <rPh sb="5" eb="7">
      <t>コウコク</t>
    </rPh>
    <rPh sb="7" eb="9">
      <t>ジッピ</t>
    </rPh>
    <phoneticPr fontId="1"/>
  </si>
  <si>
    <t>楽天ＲＰＰ広告運用費（手数料）・制作費</t>
    <rPh sb="5" eb="7">
      <t>コウコク</t>
    </rPh>
    <rPh sb="7" eb="9">
      <t>ウンヨウ</t>
    </rPh>
    <rPh sb="9" eb="10">
      <t>ヒ</t>
    </rPh>
    <rPh sb="11" eb="14">
      <t>テスウリョウ</t>
    </rPh>
    <rPh sb="16" eb="19">
      <t>セイサクヒ</t>
    </rPh>
    <phoneticPr fontId="1"/>
  </si>
  <si>
    <t>ふるさとチョイス検索連動型PR枠広告実費</t>
    <rPh sb="16" eb="18">
      <t>コウコク</t>
    </rPh>
    <rPh sb="18" eb="20">
      <t>ジッピ</t>
    </rPh>
    <phoneticPr fontId="1"/>
  </si>
  <si>
    <t>ふるさとチョイス検索連動型PR枠広告運用費（手数料）・制作費</t>
    <rPh sb="16" eb="18">
      <t>コウコク</t>
    </rPh>
    <rPh sb="18" eb="20">
      <t>ウンヨウ</t>
    </rPh>
    <rPh sb="20" eb="21">
      <t>ヒ</t>
    </rPh>
    <rPh sb="22" eb="25">
      <t>テスウリョウ</t>
    </rPh>
    <rPh sb="27" eb="30">
      <t>セイサクヒ</t>
    </rPh>
    <phoneticPr fontId="1"/>
  </si>
  <si>
    <t>Yahoo!StoreMatch Pro広告実費</t>
    <rPh sb="20" eb="22">
      <t>コウコク</t>
    </rPh>
    <rPh sb="22" eb="24">
      <t>ジッピ</t>
    </rPh>
    <phoneticPr fontId="1"/>
  </si>
  <si>
    <t>Yahoo!StoreMatch Pro広告運用費（手数料）・制作費</t>
    <rPh sb="20" eb="22">
      <t>コウコク</t>
    </rPh>
    <rPh sb="22" eb="24">
      <t>ウンヨウ</t>
    </rPh>
    <rPh sb="24" eb="25">
      <t>ヒ</t>
    </rPh>
    <rPh sb="26" eb="29">
      <t>テスウリョウ</t>
    </rPh>
    <rPh sb="31" eb="34">
      <t>セイサクヒ</t>
    </rPh>
    <phoneticPr fontId="1"/>
  </si>
  <si>
    <t>Googleディスプレイネットワーク広告実費</t>
    <rPh sb="18" eb="20">
      <t>コウコク</t>
    </rPh>
    <rPh sb="20" eb="22">
      <t>ジッピ</t>
    </rPh>
    <phoneticPr fontId="1"/>
  </si>
  <si>
    <t>Googleディスプレイネットワーク広告運用費（手数料）・制作費</t>
    <rPh sb="18" eb="20">
      <t>コウコク</t>
    </rPh>
    <rPh sb="20" eb="22">
      <t>ウンヨウ</t>
    </rPh>
    <rPh sb="22" eb="23">
      <t>ヒ</t>
    </rPh>
    <rPh sb="24" eb="27">
      <t>テスウリョウ</t>
    </rPh>
    <rPh sb="29" eb="32">
      <t>セイサクヒ</t>
    </rPh>
    <phoneticPr fontId="1"/>
  </si>
  <si>
    <t>Yahoo!広告・ディスプレイ広告運用費（手数料）・制作費</t>
    <rPh sb="17" eb="19">
      <t>ウンヨウ</t>
    </rPh>
    <rPh sb="19" eb="20">
      <t>ヒ</t>
    </rPh>
    <rPh sb="21" eb="24">
      <t>テスウリョウ</t>
    </rPh>
    <rPh sb="26" eb="29">
      <t>セイサクヒ</t>
    </rPh>
    <phoneticPr fontId="1"/>
  </si>
  <si>
    <t>Yahoo!広告・ディスプレイ広告実費</t>
    <rPh sb="17" eb="19">
      <t>ジッピ</t>
    </rPh>
    <phoneticPr fontId="1"/>
  </si>
  <si>
    <t>LINE広告実費</t>
    <rPh sb="4" eb="6">
      <t>コウコク</t>
    </rPh>
    <rPh sb="6" eb="8">
      <t>ジッピ</t>
    </rPh>
    <phoneticPr fontId="1"/>
  </si>
  <si>
    <t>LINE広告運用費（手数料）・制作費</t>
    <rPh sb="4" eb="6">
      <t>コウコク</t>
    </rPh>
    <rPh sb="6" eb="8">
      <t>ウンヨウ</t>
    </rPh>
    <rPh sb="8" eb="9">
      <t>ヒ</t>
    </rPh>
    <rPh sb="10" eb="13">
      <t>テスウリョウ</t>
    </rPh>
    <rPh sb="15" eb="18">
      <t>セイサクヒ</t>
    </rPh>
    <phoneticPr fontId="1"/>
  </si>
  <si>
    <t>YouTube広告実費</t>
    <rPh sb="7" eb="9">
      <t>コウコク</t>
    </rPh>
    <rPh sb="9" eb="11">
      <t>ジッピ</t>
    </rPh>
    <phoneticPr fontId="1"/>
  </si>
  <si>
    <t>YouTube広告運用費（手数料）・制作費</t>
    <rPh sb="7" eb="9">
      <t>コウコク</t>
    </rPh>
    <rPh sb="9" eb="11">
      <t>ウンヨウ</t>
    </rPh>
    <rPh sb="11" eb="12">
      <t>ヒ</t>
    </rPh>
    <rPh sb="13" eb="16">
      <t>テスウリョウ</t>
    </rPh>
    <rPh sb="18" eb="21">
      <t>セイサクヒ</t>
    </rPh>
    <phoneticPr fontId="1"/>
  </si>
  <si>
    <t>総額</t>
    <rPh sb="0" eb="2">
      <t>ソウガク</t>
    </rPh>
    <phoneticPr fontId="1"/>
  </si>
  <si>
    <t>ヵ月</t>
    <rPh sb="1" eb="2">
      <t>ゲツ</t>
    </rPh>
    <phoneticPr fontId="1"/>
  </si>
  <si>
    <t>式</t>
    <rPh sb="0" eb="1">
      <t>シキ</t>
    </rPh>
    <phoneticPr fontId="1"/>
  </si>
  <si>
    <t>枚</t>
    <rPh sb="0" eb="1">
      <t>マイ</t>
    </rPh>
    <phoneticPr fontId="1"/>
  </si>
  <si>
    <t>サムネイル画像制作</t>
    <phoneticPr fontId="1"/>
  </si>
  <si>
    <t>事業者取材・返礼品撮影</t>
    <phoneticPr fontId="1"/>
  </si>
  <si>
    <t>令和６年８月～令和７年３月までの運用を想定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6" eb="18">
      <t>ウンヨウ</t>
    </rPh>
    <rPh sb="19" eb="21">
      <t>ソウテイ</t>
    </rPh>
    <phoneticPr fontId="1"/>
  </si>
  <si>
    <t>令和６年12月の配信を想定</t>
    <rPh sb="0" eb="2">
      <t>レイワ</t>
    </rPh>
    <rPh sb="3" eb="4">
      <t>ネン</t>
    </rPh>
    <rPh sb="6" eb="7">
      <t>ガツ</t>
    </rPh>
    <rPh sb="8" eb="10">
      <t>ハイシン</t>
    </rPh>
    <rPh sb="11" eb="13">
      <t>ソウテイ</t>
    </rPh>
    <phoneticPr fontId="1"/>
  </si>
  <si>
    <t>上記広告費用の10％</t>
    <rPh sb="0" eb="2">
      <t>ジョウキ</t>
    </rPh>
    <rPh sb="2" eb="6">
      <t>コウコクヒヨウ</t>
    </rPh>
    <phoneticPr fontId="1"/>
  </si>
  <si>
    <t>消費税</t>
    <rPh sb="0" eb="3">
      <t>ショウヒゼイ</t>
    </rPh>
    <phoneticPr fontId="1"/>
  </si>
  <si>
    <t>新規返礼品の開発</t>
    <rPh sb="0" eb="5">
      <t>シンキヘンレイヒン</t>
    </rPh>
    <rPh sb="6" eb="8">
      <t>カイハツ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</si>
  <si>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</si>
  <si>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</si>
  <si>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【内訳】</t>
    <rPh sb="1" eb="3">
      <t>ウチワケ</t>
    </rPh>
    <phoneticPr fontId="1"/>
  </si>
  <si>
    <t>総　額</t>
    <rPh sb="0" eb="1">
      <t>ソウ</t>
    </rPh>
    <rPh sb="2" eb="3">
      <t>ガク</t>
    </rPh>
    <phoneticPr fontId="1"/>
  </si>
  <si>
    <t>見積金額（税込）</t>
    <rPh sb="0" eb="4">
      <t>ミツモリキンガク</t>
    </rPh>
    <rPh sb="5" eb="7">
      <t>ゼイコミ</t>
    </rPh>
    <phoneticPr fontId="1"/>
  </si>
  <si>
    <t>新規返礼品提供事業者の開拓</t>
  </si>
  <si>
    <t>事業者</t>
  </si>
  <si>
    <t>雑誌への掲載</t>
    <rPh sb="0" eb="2">
      <t>ザッシ</t>
    </rPh>
    <rPh sb="4" eb="6">
      <t>ケイサイ</t>
    </rPh>
    <phoneticPr fontId="1"/>
  </si>
  <si>
    <t>そのほか</t>
    <phoneticPr fontId="1"/>
  </si>
  <si>
    <t>そのほか</t>
    <phoneticPr fontId="1"/>
  </si>
  <si>
    <t>④本見積明細書は、見積比較においてのみ使用し、実際の契約では使用しない場合がある。</t>
    <rPh sb="4" eb="7">
      <t>メイサイショ</t>
    </rPh>
    <phoneticPr fontId="1"/>
  </si>
  <si>
    <t>③本見積明細書は、見積比較においてのみ使用し、実際の契約では使用しない場合がある。</t>
    <rPh sb="4" eb="6">
      <t>メイサイ</t>
    </rPh>
    <phoneticPr fontId="1"/>
  </si>
  <si>
    <t>評価項目９</t>
    <rPh sb="0" eb="4">
      <t>ヒョウカコウモク</t>
    </rPh>
    <phoneticPr fontId="1"/>
  </si>
  <si>
    <t>評価項目８</t>
    <rPh sb="0" eb="4">
      <t>ヒョウカコウモク</t>
    </rPh>
    <phoneticPr fontId="1"/>
  </si>
  <si>
    <t>見積明細書</t>
    <rPh sb="0" eb="2">
      <t>ミツモリ</t>
    </rPh>
    <rPh sb="2" eb="5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</si>
</sst>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#&quot;円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48"/>
      <color theme="1"/>
      <name val="游ゴシック"/>
      <family val="2"/>
      <scheme val="minor"/>
    </font>
    <font>
      <sz val="4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/>
    <xf numFmtId="0" fontId="0" fillId="0" borderId="8" xfId="0" applyBorder="1" applyAlignment="1">
      <alignment horizontal="right"/>
    </xf>
    <xf numFmtId="177" fontId="0" fillId="0" borderId="8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D7" sqref="D7"/>
    </sheetView>
  </sheetViews>
  <sheetFormatPr defaultRowHeight="18" x14ac:dyDescent="0.55000000000000004"/>
  <cols>
    <col min="1" max="1" width="7.33203125" style="1" customWidth="1"/>
    <col min="2" max="2" width="43.6640625" style="1" customWidth="1"/>
    <col min="3" max="3" width="13.6640625" style="1" customWidth="1"/>
    <col min="4" max="4" width="58.33203125" style="1" bestFit="1" customWidth="1"/>
    <col min="5" max="5" width="12.83203125" style="5" customWidth="1"/>
    <col min="6" max="6" width="4.83203125" style="4" bestFit="1" customWidth="1"/>
    <col min="7" max="7" width="6.6640625" style="4" bestFit="1" customWidth="1"/>
    <col min="8" max="8" width="15.6640625" style="5" customWidth="1"/>
    <col min="9" max="9" width="41.83203125" style="1" bestFit="1" customWidth="1"/>
    <col min="10" max="10" width="27.58203125" style="1" customWidth="1"/>
    <col min="11" max="11" width="3" style="1" bestFit="1" customWidth="1"/>
    <col min="12" max="27" width="5.58203125" style="1" customWidth="1"/>
    <col min="28" max="16384" width="8.6640625" style="1"/>
  </cols>
  <sheetData>
    <row r="1" spans="1:9" ht="77" x14ac:dyDescent="0.55000000000000004">
      <c r="A1" s="36" t="s">
        <v>64</v>
      </c>
      <c r="B1" s="37"/>
      <c r="C1" s="37"/>
      <c r="D1" s="37"/>
      <c r="E1" s="37"/>
      <c r="F1" s="37"/>
      <c r="G1" s="37"/>
      <c r="H1" s="37"/>
      <c r="I1" s="37"/>
    </row>
    <row r="2" spans="1:9" x14ac:dyDescent="0.55000000000000004">
      <c r="A2" s="3"/>
      <c r="B2" s="3"/>
      <c r="C2" s="3"/>
      <c r="D2" s="3"/>
      <c r="E2" s="3"/>
      <c r="F2" s="3"/>
      <c r="G2" s="3"/>
      <c r="H2" s="3"/>
      <c r="I2" s="3"/>
    </row>
    <row r="3" spans="1:9" x14ac:dyDescent="0.55000000000000004">
      <c r="I3" s="28" t="s">
        <v>0</v>
      </c>
    </row>
    <row r="5" spans="1:9" x14ac:dyDescent="0.55000000000000004">
      <c r="A5" s="1" t="s">
        <v>1</v>
      </c>
    </row>
    <row r="7" spans="1:9" ht="30" customHeight="1" x14ac:dyDescent="0.55000000000000004">
      <c r="F7" s="38" t="s">
        <v>2</v>
      </c>
      <c r="G7" s="39"/>
      <c r="H7" s="31"/>
      <c r="I7" s="29"/>
    </row>
    <row r="8" spans="1:9" ht="30" customHeight="1" x14ac:dyDescent="0.55000000000000004">
      <c r="F8" s="40" t="s">
        <v>3</v>
      </c>
      <c r="G8" s="40"/>
      <c r="H8" s="31"/>
      <c r="I8" s="29"/>
    </row>
    <row r="9" spans="1:9" ht="30" customHeight="1" x14ac:dyDescent="0.55000000000000004">
      <c r="F9" s="40" t="s">
        <v>4</v>
      </c>
      <c r="G9" s="40"/>
      <c r="H9" s="31"/>
      <c r="I9" s="30" t="s">
        <v>5</v>
      </c>
    </row>
    <row r="11" spans="1:9" x14ac:dyDescent="0.55000000000000004">
      <c r="A11" s="3" t="s">
        <v>6</v>
      </c>
      <c r="B11" s="1" t="s">
        <v>7</v>
      </c>
      <c r="I11" s="5"/>
    </row>
    <row r="12" spans="1:9" x14ac:dyDescent="0.55000000000000004">
      <c r="A12" s="3"/>
      <c r="E12" s="5" t="s">
        <v>54</v>
      </c>
      <c r="I12" s="5"/>
    </row>
    <row r="13" spans="1:9" x14ac:dyDescent="0.55000000000000004">
      <c r="E13" s="41" t="s">
        <v>39</v>
      </c>
      <c r="F13" s="41"/>
      <c r="G13" s="41"/>
      <c r="H13" s="10">
        <f>SUM(H14:H15)</f>
        <v>0</v>
      </c>
      <c r="I13" s="5"/>
    </row>
    <row r="14" spans="1:9" x14ac:dyDescent="0.55000000000000004">
      <c r="E14" s="44" t="s">
        <v>52</v>
      </c>
      <c r="F14" s="42" t="s">
        <v>62</v>
      </c>
      <c r="G14" s="42"/>
      <c r="H14" s="7">
        <f>SUM(H19,H21,H23,H25,H27,H29,H31)*1.1</f>
        <v>0</v>
      </c>
    </row>
    <row r="15" spans="1:9" x14ac:dyDescent="0.55000000000000004">
      <c r="E15" s="45"/>
      <c r="F15" s="43" t="s">
        <v>59</v>
      </c>
      <c r="G15" s="43"/>
      <c r="H15" s="32">
        <f>SUM(H20,H22,H24,H26,H28,H30,H32)*1.1</f>
        <v>0</v>
      </c>
    </row>
    <row r="17" spans="2:9" s="3" customFormat="1" x14ac:dyDescent="0.55000000000000004">
      <c r="B17" s="16" t="s">
        <v>51</v>
      </c>
      <c r="C17" s="16" t="s">
        <v>22</v>
      </c>
      <c r="D17" s="16" t="s">
        <v>12</v>
      </c>
      <c r="E17" s="17" t="s">
        <v>13</v>
      </c>
      <c r="F17" s="18" t="s">
        <v>16</v>
      </c>
      <c r="G17" s="18" t="s">
        <v>14</v>
      </c>
      <c r="H17" s="17" t="s">
        <v>15</v>
      </c>
      <c r="I17" s="16" t="s">
        <v>17</v>
      </c>
    </row>
    <row r="18" spans="2:9" s="3" customFormat="1" x14ac:dyDescent="0.55000000000000004">
      <c r="B18" s="13" t="s">
        <v>24</v>
      </c>
      <c r="C18" s="13"/>
      <c r="D18" s="13"/>
      <c r="E18" s="14"/>
      <c r="F18" s="12"/>
      <c r="G18" s="12"/>
      <c r="H18" s="6">
        <f>E18*F18</f>
        <v>0</v>
      </c>
      <c r="I18" s="11"/>
    </row>
    <row r="19" spans="2:9" x14ac:dyDescent="0.55000000000000004">
      <c r="B19" s="19" t="s">
        <v>18</v>
      </c>
      <c r="C19" s="22"/>
      <c r="D19" s="22"/>
      <c r="E19" s="7"/>
      <c r="F19" s="23"/>
      <c r="G19" s="23"/>
      <c r="H19" s="7">
        <f>E19*F19</f>
        <v>0</v>
      </c>
      <c r="I19" s="22"/>
    </row>
    <row r="20" spans="2:9" x14ac:dyDescent="0.55000000000000004">
      <c r="B20" s="20"/>
      <c r="C20" s="24"/>
      <c r="D20" s="24"/>
      <c r="E20" s="8"/>
      <c r="F20" s="25"/>
      <c r="G20" s="25"/>
      <c r="H20" s="8">
        <f t="shared" ref="H20:H37" si="0">E20*F20</f>
        <v>0</v>
      </c>
      <c r="I20" s="24"/>
    </row>
    <row r="21" spans="2:9" x14ac:dyDescent="0.55000000000000004">
      <c r="B21" s="20"/>
      <c r="C21" s="24"/>
      <c r="D21" s="24"/>
      <c r="E21" s="8"/>
      <c r="F21" s="25"/>
      <c r="G21" s="25"/>
      <c r="H21" s="8">
        <f t="shared" si="0"/>
        <v>0</v>
      </c>
      <c r="I21" s="24"/>
    </row>
    <row r="22" spans="2:9" x14ac:dyDescent="0.55000000000000004">
      <c r="B22" s="20"/>
      <c r="C22" s="24"/>
      <c r="D22" s="24"/>
      <c r="E22" s="8"/>
      <c r="F22" s="25"/>
      <c r="G22" s="25"/>
      <c r="H22" s="8">
        <f t="shared" si="0"/>
        <v>0</v>
      </c>
      <c r="I22" s="24"/>
    </row>
    <row r="23" spans="2:9" x14ac:dyDescent="0.55000000000000004">
      <c r="B23" s="20"/>
      <c r="C23" s="24"/>
      <c r="D23" s="24"/>
      <c r="E23" s="8"/>
      <c r="F23" s="25"/>
      <c r="G23" s="25"/>
      <c r="H23" s="8">
        <f t="shared" si="0"/>
        <v>0</v>
      </c>
      <c r="I23" s="24"/>
    </row>
    <row r="24" spans="2:9" x14ac:dyDescent="0.55000000000000004">
      <c r="B24" s="21"/>
      <c r="C24" s="26"/>
      <c r="D24" s="26"/>
      <c r="E24" s="9"/>
      <c r="F24" s="27"/>
      <c r="G24" s="27"/>
      <c r="H24" s="9">
        <f t="shared" si="0"/>
        <v>0</v>
      </c>
      <c r="I24" s="26"/>
    </row>
    <row r="25" spans="2:9" x14ac:dyDescent="0.55000000000000004">
      <c r="B25" s="19" t="s">
        <v>19</v>
      </c>
      <c r="C25" s="22"/>
      <c r="D25" s="22"/>
      <c r="E25" s="7"/>
      <c r="F25" s="23"/>
      <c r="G25" s="23"/>
      <c r="H25" s="7">
        <f t="shared" si="0"/>
        <v>0</v>
      </c>
      <c r="I25" s="22"/>
    </row>
    <row r="26" spans="2:9" x14ac:dyDescent="0.55000000000000004">
      <c r="B26" s="20"/>
      <c r="C26" s="24"/>
      <c r="D26" s="24"/>
      <c r="E26" s="8"/>
      <c r="F26" s="25"/>
      <c r="G26" s="25"/>
      <c r="H26" s="8">
        <f t="shared" si="0"/>
        <v>0</v>
      </c>
      <c r="I26" s="24"/>
    </row>
    <row r="27" spans="2:9" x14ac:dyDescent="0.55000000000000004">
      <c r="B27" s="20"/>
      <c r="C27" s="24"/>
      <c r="D27" s="24"/>
      <c r="E27" s="8"/>
      <c r="F27" s="25"/>
      <c r="G27" s="25"/>
      <c r="H27" s="8">
        <f t="shared" si="0"/>
        <v>0</v>
      </c>
      <c r="I27" s="24"/>
    </row>
    <row r="28" spans="2:9" x14ac:dyDescent="0.55000000000000004">
      <c r="B28" s="20"/>
      <c r="C28" s="24"/>
      <c r="D28" s="24"/>
      <c r="E28" s="8"/>
      <c r="F28" s="25"/>
      <c r="G28" s="25"/>
      <c r="H28" s="8">
        <f t="shared" si="0"/>
        <v>0</v>
      </c>
      <c r="I28" s="24"/>
    </row>
    <row r="29" spans="2:9" x14ac:dyDescent="0.55000000000000004">
      <c r="B29" s="20"/>
      <c r="C29" s="24"/>
      <c r="D29" s="24"/>
      <c r="E29" s="8"/>
      <c r="F29" s="25"/>
      <c r="G29" s="25"/>
      <c r="H29" s="8">
        <f t="shared" si="0"/>
        <v>0</v>
      </c>
      <c r="I29" s="24"/>
    </row>
    <row r="30" spans="2:9" x14ac:dyDescent="0.55000000000000004">
      <c r="B30" s="20"/>
      <c r="C30" s="24"/>
      <c r="D30" s="24"/>
      <c r="E30" s="8"/>
      <c r="F30" s="25"/>
      <c r="G30" s="25"/>
      <c r="H30" s="8">
        <f t="shared" si="0"/>
        <v>0</v>
      </c>
      <c r="I30" s="24"/>
    </row>
    <row r="31" spans="2:9" x14ac:dyDescent="0.55000000000000004">
      <c r="B31" s="20"/>
      <c r="C31" s="24"/>
      <c r="D31" s="24"/>
      <c r="E31" s="8"/>
      <c r="F31" s="25"/>
      <c r="G31" s="25"/>
      <c r="H31" s="8">
        <f t="shared" si="0"/>
        <v>0</v>
      </c>
      <c r="I31" s="24"/>
    </row>
    <row r="32" spans="2:9" x14ac:dyDescent="0.55000000000000004">
      <c r="B32" s="21"/>
      <c r="C32" s="26"/>
      <c r="D32" s="26"/>
      <c r="E32" s="9"/>
      <c r="F32" s="27"/>
      <c r="G32" s="27"/>
      <c r="H32" s="9">
        <f t="shared" si="0"/>
        <v>0</v>
      </c>
      <c r="I32" s="26"/>
    </row>
    <row r="33" spans="2:9" x14ac:dyDescent="0.55000000000000004">
      <c r="B33" s="19" t="s">
        <v>20</v>
      </c>
      <c r="C33" s="22" t="s">
        <v>63</v>
      </c>
      <c r="D33" s="22" t="s">
        <v>43</v>
      </c>
      <c r="E33" s="7"/>
      <c r="F33" s="23"/>
      <c r="G33" s="23"/>
      <c r="H33" s="7">
        <f t="shared" si="0"/>
        <v>0</v>
      </c>
      <c r="I33" s="22"/>
    </row>
    <row r="34" spans="2:9" x14ac:dyDescent="0.55000000000000004">
      <c r="B34" s="21"/>
      <c r="C34" s="26"/>
      <c r="D34" s="26"/>
      <c r="E34" s="9"/>
      <c r="F34" s="27"/>
      <c r="G34" s="27"/>
      <c r="H34" s="9">
        <f t="shared" si="0"/>
        <v>0</v>
      </c>
      <c r="I34" s="26"/>
    </row>
    <row r="35" spans="2:9" x14ac:dyDescent="0.55000000000000004">
      <c r="B35" s="19" t="s">
        <v>21</v>
      </c>
      <c r="C35" s="22"/>
      <c r="D35" s="22"/>
      <c r="E35" s="7"/>
      <c r="F35" s="23"/>
      <c r="G35" s="23"/>
      <c r="H35" s="7">
        <f t="shared" si="0"/>
        <v>0</v>
      </c>
      <c r="I35" s="22"/>
    </row>
    <row r="36" spans="2:9" x14ac:dyDescent="0.55000000000000004">
      <c r="B36" s="20"/>
      <c r="C36" s="20"/>
      <c r="D36" s="20"/>
      <c r="E36" s="33"/>
      <c r="F36" s="34"/>
      <c r="G36" s="34"/>
      <c r="H36" s="33"/>
      <c r="I36" s="20"/>
    </row>
    <row r="37" spans="2:9" x14ac:dyDescent="0.55000000000000004">
      <c r="B37" s="21"/>
      <c r="C37" s="26"/>
      <c r="D37" s="26"/>
      <c r="E37" s="9"/>
      <c r="F37" s="27"/>
      <c r="G37" s="27"/>
      <c r="H37" s="9">
        <f t="shared" si="0"/>
        <v>0</v>
      </c>
      <c r="I37" s="26"/>
    </row>
    <row r="38" spans="2:9" x14ac:dyDescent="0.55000000000000004">
      <c r="B38" s="35" t="s">
        <v>48</v>
      </c>
      <c r="C38" s="35"/>
      <c r="D38" s="35"/>
      <c r="E38" s="35"/>
      <c r="F38" s="35"/>
      <c r="G38" s="35"/>
      <c r="H38" s="6">
        <f>SUM(H18:H37)*0.1</f>
        <v>0</v>
      </c>
      <c r="I38" s="15"/>
    </row>
    <row r="39" spans="2:9" x14ac:dyDescent="0.55000000000000004">
      <c r="B39" s="35" t="s">
        <v>53</v>
      </c>
      <c r="C39" s="35"/>
      <c r="D39" s="35"/>
      <c r="E39" s="35"/>
      <c r="F39" s="35"/>
      <c r="G39" s="35"/>
      <c r="H39" s="6">
        <f>SUM(H18:H38)</f>
        <v>0</v>
      </c>
      <c r="I39" s="15"/>
    </row>
    <row r="41" spans="2:9" x14ac:dyDescent="0.55000000000000004">
      <c r="B41" s="1" t="s">
        <v>8</v>
      </c>
    </row>
    <row r="42" spans="2:9" x14ac:dyDescent="0.55000000000000004">
      <c r="B42" s="1" t="s">
        <v>9</v>
      </c>
    </row>
    <row r="43" spans="2:9" x14ac:dyDescent="0.55000000000000004">
      <c r="B43" s="1" t="s">
        <v>10</v>
      </c>
    </row>
    <row r="44" spans="2:9" x14ac:dyDescent="0.55000000000000004">
      <c r="B44" s="1" t="s">
        <v>11</v>
      </c>
    </row>
    <row r="45" spans="2:9" x14ac:dyDescent="0.55000000000000004">
      <c r="B45" s="1" t="s">
        <v>60</v>
      </c>
    </row>
  </sheetData>
  <mergeCells count="10">
    <mergeCell ref="B38:G38"/>
    <mergeCell ref="B39:G39"/>
    <mergeCell ref="A1:I1"/>
    <mergeCell ref="F7:G7"/>
    <mergeCell ref="F8:G8"/>
    <mergeCell ref="F9:G9"/>
    <mergeCell ref="E13:G13"/>
    <mergeCell ref="F14:G14"/>
    <mergeCell ref="F15:G15"/>
    <mergeCell ref="E14:E15"/>
  </mergeCells>
  <phoneticPr fontId="1"/>
  <pageMargins left="0.21" right="0.17" top="0.26" bottom="0.22" header="0.12" footer="0.16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0" workbookViewId="0">
      <selection activeCell="F15" sqref="F15:G15"/>
    </sheetView>
  </sheetViews>
  <sheetFormatPr defaultRowHeight="18" x14ac:dyDescent="0.55000000000000004"/>
  <cols>
    <col min="1" max="1" width="7.33203125" style="1" customWidth="1"/>
    <col min="2" max="2" width="43.6640625" style="1" customWidth="1"/>
    <col min="3" max="3" width="13.6640625" style="1" customWidth="1"/>
    <col min="4" max="4" width="58.33203125" style="1" bestFit="1" customWidth="1"/>
    <col min="5" max="5" width="12.83203125" style="5" customWidth="1"/>
    <col min="6" max="6" width="4.83203125" style="4" bestFit="1" customWidth="1"/>
    <col min="7" max="7" width="6.6640625" style="4" bestFit="1" customWidth="1"/>
    <col min="8" max="8" width="15.6640625" style="5" customWidth="1"/>
    <col min="9" max="9" width="41.83203125" style="1" bestFit="1" customWidth="1"/>
    <col min="10" max="10" width="27.58203125" style="1" customWidth="1"/>
    <col min="11" max="11" width="3" style="1" bestFit="1" customWidth="1"/>
    <col min="12" max="27" width="5.58203125" style="1" customWidth="1"/>
    <col min="28" max="16384" width="8.6640625" style="1"/>
  </cols>
  <sheetData>
    <row r="1" spans="1:9" ht="77" x14ac:dyDescent="0.55000000000000004">
      <c r="A1" s="36" t="s">
        <v>23</v>
      </c>
      <c r="B1" s="37"/>
      <c r="C1" s="37"/>
      <c r="D1" s="37"/>
      <c r="E1" s="37"/>
      <c r="F1" s="37"/>
      <c r="G1" s="37"/>
      <c r="H1" s="37"/>
      <c r="I1" s="37"/>
    </row>
    <row r="2" spans="1:9" x14ac:dyDescent="0.55000000000000004">
      <c r="A2" s="3"/>
      <c r="B2" s="3"/>
      <c r="C2" s="3"/>
      <c r="D2" s="3"/>
      <c r="E2" s="3"/>
      <c r="F2" s="3"/>
      <c r="G2" s="3"/>
      <c r="H2" s="3"/>
      <c r="I2" s="3"/>
    </row>
    <row r="3" spans="1:9" x14ac:dyDescent="0.55000000000000004">
      <c r="I3" s="28" t="s">
        <v>0</v>
      </c>
    </row>
    <row r="5" spans="1:9" x14ac:dyDescent="0.55000000000000004">
      <c r="A5" s="1" t="s">
        <v>1</v>
      </c>
    </row>
    <row r="7" spans="1:9" ht="30" customHeight="1" x14ac:dyDescent="0.55000000000000004">
      <c r="F7" s="38" t="s">
        <v>2</v>
      </c>
      <c r="G7" s="39"/>
      <c r="H7" s="31"/>
      <c r="I7" s="29"/>
    </row>
    <row r="8" spans="1:9" ht="30" customHeight="1" x14ac:dyDescent="0.55000000000000004">
      <c r="F8" s="40" t="s">
        <v>3</v>
      </c>
      <c r="G8" s="40"/>
      <c r="H8" s="31"/>
      <c r="I8" s="29"/>
    </row>
    <row r="9" spans="1:9" ht="30" customHeight="1" x14ac:dyDescent="0.55000000000000004">
      <c r="F9" s="40" t="s">
        <v>4</v>
      </c>
      <c r="G9" s="40"/>
      <c r="H9" s="31"/>
      <c r="I9" s="30" t="s">
        <v>5</v>
      </c>
    </row>
    <row r="11" spans="1:9" x14ac:dyDescent="0.55000000000000004">
      <c r="A11" s="3" t="s">
        <v>6</v>
      </c>
      <c r="B11" s="1" t="s">
        <v>7</v>
      </c>
      <c r="I11" s="5"/>
    </row>
    <row r="12" spans="1:9" x14ac:dyDescent="0.55000000000000004">
      <c r="A12" s="3"/>
      <c r="E12" s="5" t="s">
        <v>54</v>
      </c>
      <c r="I12" s="5"/>
    </row>
    <row r="13" spans="1:9" x14ac:dyDescent="0.55000000000000004">
      <c r="E13" s="41" t="s">
        <v>39</v>
      </c>
      <c r="F13" s="41"/>
      <c r="G13" s="41"/>
      <c r="H13" s="10">
        <f>SUM(H14:H15)</f>
        <v>13481600</v>
      </c>
      <c r="I13" s="5"/>
    </row>
    <row r="14" spans="1:9" x14ac:dyDescent="0.55000000000000004">
      <c r="E14" s="44" t="s">
        <v>52</v>
      </c>
      <c r="F14" s="42" t="s">
        <v>62</v>
      </c>
      <c r="G14" s="42"/>
      <c r="H14" s="7">
        <f>SUM(H19,H21,H23,H25,H27,H29,H31)*1.1</f>
        <v>10681000</v>
      </c>
    </row>
    <row r="15" spans="1:9" x14ac:dyDescent="0.55000000000000004">
      <c r="E15" s="45"/>
      <c r="F15" s="43" t="s">
        <v>58</v>
      </c>
      <c r="G15" s="43"/>
      <c r="H15" s="32">
        <f>SUM(H18,H20,H22,H24,H26,H28,H30,H32:H37)*1.1</f>
        <v>2800600</v>
      </c>
    </row>
    <row r="17" spans="2:9" s="2" customFormat="1" x14ac:dyDescent="0.55000000000000004">
      <c r="B17" s="16" t="s">
        <v>51</v>
      </c>
      <c r="C17" s="16" t="s">
        <v>22</v>
      </c>
      <c r="D17" s="16" t="s">
        <v>12</v>
      </c>
      <c r="E17" s="17" t="s">
        <v>13</v>
      </c>
      <c r="F17" s="18" t="s">
        <v>16</v>
      </c>
      <c r="G17" s="18" t="s">
        <v>14</v>
      </c>
      <c r="H17" s="17" t="s">
        <v>15</v>
      </c>
      <c r="I17" s="16" t="s">
        <v>17</v>
      </c>
    </row>
    <row r="18" spans="2:9" s="3" customFormat="1" x14ac:dyDescent="0.55000000000000004">
      <c r="B18" s="13" t="s">
        <v>24</v>
      </c>
      <c r="C18" s="13"/>
      <c r="D18" s="13"/>
      <c r="E18" s="14">
        <v>400000</v>
      </c>
      <c r="F18" s="12">
        <v>1</v>
      </c>
      <c r="G18" s="12" t="s">
        <v>41</v>
      </c>
      <c r="H18" s="6">
        <f>E18*F18</f>
        <v>400000</v>
      </c>
      <c r="I18" s="11"/>
    </row>
    <row r="19" spans="2:9" x14ac:dyDescent="0.55000000000000004">
      <c r="B19" s="19" t="s">
        <v>18</v>
      </c>
      <c r="C19" s="22" t="s">
        <v>62</v>
      </c>
      <c r="D19" s="22" t="s">
        <v>25</v>
      </c>
      <c r="E19" s="7">
        <v>400000</v>
      </c>
      <c r="F19" s="23">
        <v>8</v>
      </c>
      <c r="G19" s="23" t="s">
        <v>40</v>
      </c>
      <c r="H19" s="7">
        <f>E19*F19</f>
        <v>3200000</v>
      </c>
      <c r="I19" s="22" t="s">
        <v>45</v>
      </c>
    </row>
    <row r="20" spans="2:9" x14ac:dyDescent="0.55000000000000004">
      <c r="B20" s="20"/>
      <c r="C20" s="24"/>
      <c r="D20" s="24" t="s">
        <v>26</v>
      </c>
      <c r="E20" s="8">
        <f>E19*0.1</f>
        <v>40000</v>
      </c>
      <c r="F20" s="25">
        <v>8</v>
      </c>
      <c r="G20" s="25" t="s">
        <v>41</v>
      </c>
      <c r="H20" s="8">
        <f t="shared" ref="H20:H37" si="0">E20*F20</f>
        <v>320000</v>
      </c>
      <c r="I20" s="24" t="s">
        <v>47</v>
      </c>
    </row>
    <row r="21" spans="2:9" x14ac:dyDescent="0.55000000000000004">
      <c r="B21" s="20"/>
      <c r="C21" s="24" t="s">
        <v>62</v>
      </c>
      <c r="D21" s="24" t="s">
        <v>27</v>
      </c>
      <c r="E21" s="8">
        <v>400000</v>
      </c>
      <c r="F21" s="25">
        <v>8</v>
      </c>
      <c r="G21" s="25" t="s">
        <v>40</v>
      </c>
      <c r="H21" s="8">
        <f t="shared" si="0"/>
        <v>3200000</v>
      </c>
      <c r="I21" s="24" t="s">
        <v>45</v>
      </c>
    </row>
    <row r="22" spans="2:9" x14ac:dyDescent="0.55000000000000004">
      <c r="B22" s="20"/>
      <c r="C22" s="24"/>
      <c r="D22" s="24" t="s">
        <v>28</v>
      </c>
      <c r="E22" s="8">
        <f>E21*0.1</f>
        <v>40000</v>
      </c>
      <c r="F22" s="25">
        <v>8</v>
      </c>
      <c r="G22" s="25" t="s">
        <v>41</v>
      </c>
      <c r="H22" s="8">
        <f t="shared" si="0"/>
        <v>320000</v>
      </c>
      <c r="I22" s="24" t="s">
        <v>47</v>
      </c>
    </row>
    <row r="23" spans="2:9" x14ac:dyDescent="0.55000000000000004">
      <c r="B23" s="20"/>
      <c r="C23" s="24" t="s">
        <v>62</v>
      </c>
      <c r="D23" s="24" t="s">
        <v>29</v>
      </c>
      <c r="E23" s="8">
        <v>300000</v>
      </c>
      <c r="F23" s="25">
        <v>8</v>
      </c>
      <c r="G23" s="25" t="s">
        <v>40</v>
      </c>
      <c r="H23" s="8">
        <f t="shared" si="0"/>
        <v>2400000</v>
      </c>
      <c r="I23" s="24" t="s">
        <v>45</v>
      </c>
    </row>
    <row r="24" spans="2:9" x14ac:dyDescent="0.55000000000000004">
      <c r="B24" s="21"/>
      <c r="C24" s="26"/>
      <c r="D24" s="26" t="s">
        <v>30</v>
      </c>
      <c r="E24" s="9">
        <f>E23*0.1</f>
        <v>30000</v>
      </c>
      <c r="F24" s="27">
        <v>8</v>
      </c>
      <c r="G24" s="27" t="s">
        <v>41</v>
      </c>
      <c r="H24" s="9">
        <f t="shared" si="0"/>
        <v>240000</v>
      </c>
      <c r="I24" s="26" t="s">
        <v>47</v>
      </c>
    </row>
    <row r="25" spans="2:9" x14ac:dyDescent="0.55000000000000004">
      <c r="B25" s="19" t="s">
        <v>19</v>
      </c>
      <c r="C25" s="22" t="s">
        <v>62</v>
      </c>
      <c r="D25" s="22" t="s">
        <v>31</v>
      </c>
      <c r="E25" s="7">
        <v>30000</v>
      </c>
      <c r="F25" s="23">
        <v>8</v>
      </c>
      <c r="G25" s="23" t="s">
        <v>40</v>
      </c>
      <c r="H25" s="7">
        <f t="shared" si="0"/>
        <v>240000</v>
      </c>
      <c r="I25" s="22" t="s">
        <v>45</v>
      </c>
    </row>
    <row r="26" spans="2:9" x14ac:dyDescent="0.55000000000000004">
      <c r="B26" s="20"/>
      <c r="C26" s="24"/>
      <c r="D26" s="24" t="s">
        <v>32</v>
      </c>
      <c r="E26" s="8">
        <f>E25*0.1</f>
        <v>3000</v>
      </c>
      <c r="F26" s="25">
        <v>8</v>
      </c>
      <c r="G26" s="25" t="s">
        <v>41</v>
      </c>
      <c r="H26" s="8">
        <f t="shared" si="0"/>
        <v>24000</v>
      </c>
      <c r="I26" s="24" t="s">
        <v>47</v>
      </c>
    </row>
    <row r="27" spans="2:9" x14ac:dyDescent="0.55000000000000004">
      <c r="B27" s="20"/>
      <c r="C27" s="24" t="s">
        <v>62</v>
      </c>
      <c r="D27" s="24" t="s">
        <v>34</v>
      </c>
      <c r="E27" s="8">
        <v>30000</v>
      </c>
      <c r="F27" s="25">
        <v>8</v>
      </c>
      <c r="G27" s="25" t="s">
        <v>40</v>
      </c>
      <c r="H27" s="8">
        <f t="shared" si="0"/>
        <v>240000</v>
      </c>
      <c r="I27" s="24" t="s">
        <v>45</v>
      </c>
    </row>
    <row r="28" spans="2:9" x14ac:dyDescent="0.55000000000000004">
      <c r="B28" s="20"/>
      <c r="C28" s="24"/>
      <c r="D28" s="24" t="s">
        <v>33</v>
      </c>
      <c r="E28" s="8">
        <f>E27*0.1</f>
        <v>3000</v>
      </c>
      <c r="F28" s="25">
        <v>8</v>
      </c>
      <c r="G28" s="25" t="s">
        <v>41</v>
      </c>
      <c r="H28" s="8">
        <f t="shared" si="0"/>
        <v>24000</v>
      </c>
      <c r="I28" s="24" t="s">
        <v>47</v>
      </c>
    </row>
    <row r="29" spans="2:9" x14ac:dyDescent="0.55000000000000004">
      <c r="B29" s="20"/>
      <c r="C29" s="24" t="s">
        <v>62</v>
      </c>
      <c r="D29" s="24" t="s">
        <v>35</v>
      </c>
      <c r="E29" s="8">
        <v>35000</v>
      </c>
      <c r="F29" s="25">
        <v>8</v>
      </c>
      <c r="G29" s="25" t="s">
        <v>40</v>
      </c>
      <c r="H29" s="8">
        <f t="shared" si="0"/>
        <v>280000</v>
      </c>
      <c r="I29" s="24" t="s">
        <v>45</v>
      </c>
    </row>
    <row r="30" spans="2:9" x14ac:dyDescent="0.55000000000000004">
      <c r="B30" s="20"/>
      <c r="C30" s="24"/>
      <c r="D30" s="24" t="s">
        <v>36</v>
      </c>
      <c r="E30" s="8">
        <f>E29*0.1</f>
        <v>3500</v>
      </c>
      <c r="F30" s="25">
        <v>8</v>
      </c>
      <c r="G30" s="25" t="s">
        <v>41</v>
      </c>
      <c r="H30" s="8">
        <f t="shared" si="0"/>
        <v>28000</v>
      </c>
      <c r="I30" s="24" t="s">
        <v>47</v>
      </c>
    </row>
    <row r="31" spans="2:9" x14ac:dyDescent="0.55000000000000004">
      <c r="B31" s="20"/>
      <c r="C31" s="24" t="s">
        <v>62</v>
      </c>
      <c r="D31" s="24" t="s">
        <v>37</v>
      </c>
      <c r="E31" s="8">
        <v>150000</v>
      </c>
      <c r="F31" s="25">
        <v>1</v>
      </c>
      <c r="G31" s="25" t="s">
        <v>40</v>
      </c>
      <c r="H31" s="8">
        <f t="shared" si="0"/>
        <v>150000</v>
      </c>
      <c r="I31" s="24" t="s">
        <v>46</v>
      </c>
    </row>
    <row r="32" spans="2:9" x14ac:dyDescent="0.55000000000000004">
      <c r="B32" s="21"/>
      <c r="C32" s="26"/>
      <c r="D32" s="26" t="s">
        <v>38</v>
      </c>
      <c r="E32" s="9">
        <f>E31*0.1</f>
        <v>15000</v>
      </c>
      <c r="F32" s="27">
        <v>1</v>
      </c>
      <c r="G32" s="27" t="s">
        <v>41</v>
      </c>
      <c r="H32" s="9">
        <f t="shared" si="0"/>
        <v>15000</v>
      </c>
      <c r="I32" s="26" t="s">
        <v>47</v>
      </c>
    </row>
    <row r="33" spans="2:9" x14ac:dyDescent="0.55000000000000004">
      <c r="B33" s="19" t="s">
        <v>20</v>
      </c>
      <c r="C33" s="22" t="s">
        <v>63</v>
      </c>
      <c r="D33" s="22" t="s">
        <v>43</v>
      </c>
      <c r="E33" s="7">
        <v>9000</v>
      </c>
      <c r="F33" s="23">
        <v>25</v>
      </c>
      <c r="G33" s="23" t="s">
        <v>42</v>
      </c>
      <c r="H33" s="7">
        <f t="shared" si="0"/>
        <v>225000</v>
      </c>
      <c r="I33" s="22"/>
    </row>
    <row r="34" spans="2:9" x14ac:dyDescent="0.55000000000000004">
      <c r="B34" s="21"/>
      <c r="C34" s="26"/>
      <c r="D34" s="26" t="s">
        <v>44</v>
      </c>
      <c r="E34" s="9">
        <v>50000</v>
      </c>
      <c r="F34" s="27">
        <v>1</v>
      </c>
      <c r="G34" s="27" t="s">
        <v>41</v>
      </c>
      <c r="H34" s="9">
        <f t="shared" si="0"/>
        <v>50000</v>
      </c>
      <c r="I34" s="26"/>
    </row>
    <row r="35" spans="2:9" x14ac:dyDescent="0.55000000000000004">
      <c r="B35" s="19" t="s">
        <v>21</v>
      </c>
      <c r="C35" s="22"/>
      <c r="D35" s="22" t="s">
        <v>57</v>
      </c>
      <c r="E35" s="7">
        <v>750000</v>
      </c>
      <c r="F35" s="23">
        <v>1</v>
      </c>
      <c r="G35" s="23" t="s">
        <v>41</v>
      </c>
      <c r="H35" s="7">
        <f t="shared" si="0"/>
        <v>750000</v>
      </c>
      <c r="I35" s="22"/>
    </row>
    <row r="36" spans="2:9" x14ac:dyDescent="0.55000000000000004">
      <c r="B36" s="20"/>
      <c r="C36" s="20"/>
      <c r="D36" s="20" t="s">
        <v>55</v>
      </c>
      <c r="E36" s="33">
        <v>10000</v>
      </c>
      <c r="F36" s="34">
        <v>3</v>
      </c>
      <c r="G36" s="34" t="s">
        <v>56</v>
      </c>
      <c r="H36" s="33">
        <f t="shared" ref="H36" si="1">E36*F36</f>
        <v>30000</v>
      </c>
      <c r="I36" s="20"/>
    </row>
    <row r="37" spans="2:9" x14ac:dyDescent="0.55000000000000004">
      <c r="B37" s="21"/>
      <c r="C37" s="26"/>
      <c r="D37" s="26" t="s">
        <v>49</v>
      </c>
      <c r="E37" s="9">
        <v>6000</v>
      </c>
      <c r="F37" s="27">
        <v>20</v>
      </c>
      <c r="G37" s="27" t="s">
        <v>50</v>
      </c>
      <c r="H37" s="9">
        <f t="shared" si="0"/>
        <v>120000</v>
      </c>
      <c r="I37" s="26"/>
    </row>
    <row r="38" spans="2:9" x14ac:dyDescent="0.55000000000000004">
      <c r="B38" s="46" t="s">
        <v>48</v>
      </c>
      <c r="C38" s="47"/>
      <c r="D38" s="47"/>
      <c r="E38" s="47"/>
      <c r="F38" s="47"/>
      <c r="G38" s="48"/>
      <c r="H38" s="6">
        <f>SUM(H18:H37)*0.1</f>
        <v>1225600</v>
      </c>
      <c r="I38" s="15"/>
    </row>
    <row r="39" spans="2:9" x14ac:dyDescent="0.55000000000000004">
      <c r="B39" s="46" t="s">
        <v>53</v>
      </c>
      <c r="C39" s="47"/>
      <c r="D39" s="47"/>
      <c r="E39" s="47"/>
      <c r="F39" s="47"/>
      <c r="G39" s="48"/>
      <c r="H39" s="6">
        <f>SUM(H18:H38)</f>
        <v>13481600</v>
      </c>
      <c r="I39" s="15"/>
    </row>
    <row r="41" spans="2:9" x14ac:dyDescent="0.55000000000000004">
      <c r="B41" s="1" t="s">
        <v>8</v>
      </c>
    </row>
    <row r="42" spans="2:9" x14ac:dyDescent="0.55000000000000004">
      <c r="B42" s="1" t="s">
        <v>9</v>
      </c>
    </row>
    <row r="43" spans="2:9" x14ac:dyDescent="0.55000000000000004">
      <c r="B43" s="1" t="s">
        <v>10</v>
      </c>
    </row>
    <row r="44" spans="2:9" x14ac:dyDescent="0.55000000000000004">
      <c r="B44" s="1" t="s">
        <v>61</v>
      </c>
    </row>
  </sheetData>
  <mergeCells count="10">
    <mergeCell ref="A1:I1"/>
    <mergeCell ref="F9:G9"/>
    <mergeCell ref="F8:G8"/>
    <mergeCell ref="F7:G7"/>
    <mergeCell ref="E13:G13"/>
    <mergeCell ref="B38:G38"/>
    <mergeCell ref="B39:G39"/>
    <mergeCell ref="F15:G15"/>
    <mergeCell ref="F14:G14"/>
    <mergeCell ref="E14:E15"/>
  </mergeCells>
  <phoneticPr fontId="1"/>
  <pageMargins left="0.21" right="0.17" top="0.26" bottom="0.22" header="0.12" footer="0.16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見積明細書</vt:lpstr>
      <vt:lpstr>【見本】見積明細書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2024-04-12T02:50:17Z</dcterms:modified>
</cp:coreProperties>
</file>