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5A050A24-9D13-4361-82A4-3D7056A24BD4}" xr6:coauthVersionLast="47" xr6:coauthVersionMax="47" xr10:uidLastSave="{00000000-0000-0000-0000-000000000000}"/>
  <bookViews>
    <workbookView xWindow="-108" yWindow="-108" windowWidth="22296"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U37" i="10"/>
  <c r="C37" i="10"/>
  <c r="CO36" i="10"/>
  <c r="BE36" i="10"/>
  <c r="C36" i="10"/>
  <c r="BE35" i="10"/>
  <c r="BE34" i="10"/>
  <c r="C34" i="10"/>
  <c r="C35" i="10" s="1"/>
  <c r="U34" i="10" l="1"/>
  <c r="U35" i="10" s="1"/>
  <c r="U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alcChain>
</file>

<file path=xl/sharedStrings.xml><?xml version="1.0" encoding="utf-8"?>
<sst xmlns="http://schemas.openxmlformats.org/spreadsheetml/2006/main" count="1077" uniqueCount="601">
  <si>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</si>
  <si>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</si>
  <si>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</si>
  <si>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</si>
  <si>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</si>
  <si>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</si>
  <si>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</si>
  <si>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</si>
  <si>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</si>
  <si>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</si>
  <si>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</si>
  <si>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</si>
  <si>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</si>
  <si>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</si>
  <si>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</si>
  <si>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</si>
  <si>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</si>
  <si>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</si>
  <si>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</si>
  <si>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</si>
  <si>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</si>
  <si>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</si>
  <si>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</si>
  <si>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</si>
  <si>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</si>
  <si>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</si>
  <si>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</si>
  <si>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</si>
  <si>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</si>
  <si>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</si>
  <si>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</si>
  <si>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</si>
  <si>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</si>
  <si>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</si>
  <si>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</si>
  <si>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</si>
  <si>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</si>
  <si>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</si>
  <si>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</si>
  <si>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</si>
  <si>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</si>
  <si>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</si>
  <si>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</si>
  <si>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</si>
  <si>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</si>
  <si>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</si>
  <si>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</si>
  <si>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</si>
  <si>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</si>
  <si>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</si>
  <si>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</si>
  <si>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</si>
  <si>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</si>
  <si>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</si>
  <si>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</si>
  <si>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</si>
  <si>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</si>
  <si>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</si>
  <si>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</si>
  <si>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</si>
  <si>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</si>
  <si>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</si>
  <si>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</si>
  <si>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</si>
  <si>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</si>
  <si>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</si>
  <si>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</si>
  <si>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</si>
  <si>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</si>
  <si>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</si>
  <si>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</si>
  <si>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</si>
  <si>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</si>
  <si>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</si>
  <si>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</si>
  <si>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</si>
  <si>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</si>
  <si>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</si>
  <si>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</si>
  <si>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</si>
  <si>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</si>
  <si>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</si>
  <si>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</si>
  <si>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</si>
  <si>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</si>
  <si>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</si>
  <si>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</si>
  <si>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</si>
  <si>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</si>
  <si>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</si>
  <si>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</si>
  <si>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</si>
  <si>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</si>
  <si>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</si>
  <si>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</si>
  <si>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</si>
  <si>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</si>
  <si>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</si>
  <si>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</si>
  <si>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</si>
  <si>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和泉市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</si>
  <si>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</si>
  <si>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</si>
  <si>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</si>
  <si>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</si>
  <si>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</si>
  <si>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</si>
  <si>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</si>
  <si>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</si>
  <si>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</si>
  <si>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</si>
  <si>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</si>
  <si>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</si>
  <si>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</si>
  <si>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</si>
  <si>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</si>
  <si>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</si>
  <si>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</si>
  <si>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</si>
  <si>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</si>
  <si>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</si>
  <si>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</si>
  <si>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</si>
  <si>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</si>
  <si>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</si>
  <si>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</si>
  <si>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</si>
  <si>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</si>
  <si>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</si>
  <si>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</si>
  <si>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</si>
  <si>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</si>
  <si>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</si>
  <si>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</si>
  <si>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</si>
  <si>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</si>
  <si>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</si>
  <si>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</si>
  <si>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</si>
  <si>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</si>
  <si>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</si>
  <si>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</si>
  <si>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</si>
  <si>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</si>
  <si>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</si>
  <si>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</si>
  <si>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</si>
  <si>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</si>
  <si>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</si>
  <si>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</si>
  <si>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</si>
  <si>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</si>
  <si>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</si>
  <si>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</si>
  <si>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</si>
  <si>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</si>
  <si>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</si>
  <si>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</si>
  <si>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</si>
  <si>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</si>
  <si>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</si>
  <si>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</si>
  <si>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</si>
  <si>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</si>
  <si>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</si>
  <si>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</si>
  <si>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</si>
  <si>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</si>
  <si>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</si>
  <si>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</si>
  <si>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</si>
  <si>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</si>
  <si>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</si>
  <si>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</si>
  <si>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</si>
  <si>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</si>
  <si>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</si>
  <si>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</si>
  <si>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</si>
  <si>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</si>
  <si>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</si>
  <si>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</si>
  <si>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</si>
  <si>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</si>
  <si>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</si>
  <si>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</si>
  <si>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</si>
  <si>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</si>
  <si>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</si>
  <si>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</si>
  <si>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</si>
  <si>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</si>
  <si>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</si>
  <si>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</si>
  <si>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</si>
  <si>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</si>
  <si>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</si>
  <si>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</si>
  <si>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</si>
  <si>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</si>
  <si>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</si>
  <si>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</si>
  <si>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</si>
  <si>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</si>
  <si>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</si>
  <si>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</si>
  <si>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</si>
  <si>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</si>
  <si>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</si>
  <si>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</si>
  <si>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</si>
  <si>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</si>
  <si>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</si>
  <si>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</si>
  <si>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</si>
  <si>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</si>
  <si>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</si>
  <si>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</si>
  <si>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</si>
  <si>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大阪府和泉市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</si>
  <si>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</si>
  <si>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</si>
  <si>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</si>
  <si>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</si>
  <si>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</si>
  <si>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</si>
  <si>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</si>
  <si>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</si>
  <si>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</si>
  <si>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</si>
  <si>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</si>
  <si>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</si>
  <si>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</si>
  <si>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</si>
  <si>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</si>
  <si>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</si>
  <si>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</si>
  <si>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</si>
  <si>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</si>
  <si>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</si>
  <si>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</si>
  <si>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</si>
  <si>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</si>
  <si>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</si>
  <si>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</si>
  <si>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</si>
  <si>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</si>
  <si>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</si>
  <si>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</si>
  <si>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</si>
  <si>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</si>
  <si>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</si>
  <si>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</si>
  <si>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</si>
  <si>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</si>
  <si>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</si>
  <si>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</si>
  <si>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</si>
  <si>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</si>
  <si>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</si>
  <si>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</si>
  <si>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</si>
  <si>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</si>
  <si>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</si>
  <si>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</si>
  <si>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</si>
  <si>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</si>
  <si>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</si>
  <si>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</si>
  <si>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</si>
  <si>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</si>
  <si>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</si>
  <si>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</si>
  <si>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</si>
  <si>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</si>
  <si>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</si>
  <si>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</si>
  <si>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</si>
  <si>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</si>
  <si>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</si>
  <si>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</si>
  <si>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</si>
  <si>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</si>
  <si>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</si>
  <si>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</si>
  <si>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</si>
  <si>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</si>
  <si>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</si>
  <si>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</si>
  <si>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</si>
  <si>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</si>
  <si>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</si>
  <si>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</si>
  <si>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</si>
  <si>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</si>
  <si>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</si>
  <si>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</si>
  <si>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</si>
  <si>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</si>
  <si>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</si>
  <si>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</si>
  <si>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</si>
  <si>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</si>
  <si>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</si>
  <si>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</si>
  <si>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</si>
  <si>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</si>
  <si>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</si>
  <si>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</si>
  <si>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</si>
  <si>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</si>
  <si>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</si>
  <si>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</si>
  <si>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</si>
  <si>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</si>
  <si>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</si>
  <si>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</si>
  <si>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</si>
  <si>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</si>
  <si>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</si>
  <si>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</si>
  <si>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</si>
  <si>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</si>
  <si>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</si>
  <si>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</si>
  <si>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</si>
  <si>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</si>
  <si>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</si>
  <si>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</si>
  <si>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</si>
  <si>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</si>
  <si>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</si>
  <si>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</si>
  <si>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</si>
  <si>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</si>
  <si>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</si>
  <si>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</si>
  <si>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</si>
  <si>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</si>
  <si>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</si>
  <si>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</si>
  <si>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</si>
  <si>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</si>
  <si>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</si>
  <si>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</si>
  <si>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</si>
  <si>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</si>
  <si>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</si>
  <si>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</si>
  <si>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</si>
  <si>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</si>
  <si>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</si>
  <si>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</si>
  <si>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</si>
  <si>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</si>
  <si>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</si>
  <si>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</si>
  <si>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</si>
  <si>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</si>
  <si>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</si>
  <si>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</si>
  <si>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</si>
  <si>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</si>
  <si>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</si>
  <si>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</si>
  <si>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</si>
  <si>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</si>
  <si>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</si>
  <si>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</si>
  <si>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</si>
  <si>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</si>
  <si>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大阪府和泉市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</si>
  <si>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</si>
  <si>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</si>
  <si>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</si>
  <si>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</si>
  <si>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</si>
  <si>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</si>
  <si>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</si>
  <si>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</si>
  <si>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</si>
  <si>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</si>
  <si>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</si>
  <si>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</si>
  <si>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</si>
  <si>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</si>
  <si>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</si>
  <si>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</si>
  <si>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</si>
  <si>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</si>
  <si>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</si>
  <si>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</si>
  <si>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</si>
  <si>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</si>
  <si>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</si>
  <si>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</si>
  <si>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</si>
  <si>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</si>
  <si>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</si>
  <si>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</si>
  <si>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</si>
  <si>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</si>
  <si>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</si>
  <si>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</si>
  <si>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</si>
  <si>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</si>
  <si>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</si>
  <si>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</si>
  <si>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</si>
  <si>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</si>
  <si>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</si>
  <si>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</si>
  <si>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</si>
  <si>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</si>
  <si>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公共浄化槽事業会計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</si>
  <si>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</si>
  <si>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</si>
  <si>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</si>
  <si>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</si>
  <si>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</si>
  <si>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</si>
  <si>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</si>
  <si>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</si>
  <si>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</si>
  <si>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</si>
  <si>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</si>
  <si>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</si>
  <si>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</si>
  <si>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</si>
  <si>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</si>
  <si>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</si>
  <si>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</si>
  <si>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</si>
  <si>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</si>
  <si>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</si>
  <si>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</si>
  <si>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</si>
  <si>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</si>
  <si>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</si>
  <si>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</si>
  <si>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</si>
  <si>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</si>
  <si>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</si>
  <si>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</si>
  <si>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</si>
  <si>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</si>
  <si>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</si>
  <si>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</si>
  <si>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</si>
  <si>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</si>
  <si>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</si>
  <si>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</si>
  <si>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</si>
  <si>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</si>
  <si>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</si>
  <si>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</si>
  <si>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</si>
  <si>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</si>
  <si>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</si>
  <si>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</si>
  <si>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</si>
  <si>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</si>
  <si>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</si>
  <si>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</si>
  <si>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</si>
  <si>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</si>
  <si>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</si>
  <si>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</si>
  <si>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</si>
  <si>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</si>
  <si>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</si>
  <si>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</si>
  <si>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</si>
  <si>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</si>
  <si>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</si>
  <si>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</si>
  <si>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</si>
  <si>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</si>
  <si>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</si>
  <si>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</si>
  <si>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公共浄化槽事業会計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</si>
  <si>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</si>
  <si>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</si>
  <si>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</si>
  <si>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</si>
  <si>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</si>
  <si>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</si>
  <si>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</si>
  <si>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</si>
  <si>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</si>
  <si>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</si>
  <si>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</si>
  <si>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</si>
  <si>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</si>
  <si>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</si>
  <si>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</si>
  <si>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</si>
  <si>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</si>
  <si>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</si>
  <si>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</si>
  <si>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</si>
  <si>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</si>
  <si>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</si>
  <si>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</si>
  <si>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</si>
  <si>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</si>
  <si>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</si>
  <si>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</si>
  <si>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</si>
  <si>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</si>
  <si>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</si>
  <si>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</si>
  <si>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</si>
  <si>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</si>
  <si>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</si>
  <si>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</si>
  <si>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</si>
  <si>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</si>
  <si>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</si>
  <si>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</si>
  <si>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</si>
  <si>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</si>
  <si>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</si>
  <si>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</si>
  <si>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</si>
  <si>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</si>
  <si>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</si>
  <si>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</si>
  <si>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</si>
  <si>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</si>
  <si>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</si>
  <si>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</si>
  <si>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</si>
  <si>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</si>
  <si>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</si>
  <si>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</si>
  <si>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</si>
  <si>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</si>
  <si>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</si>
  <si>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</si>
  <si>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</si>
  <si>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</si>
  <si>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</si>
  <si>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</si>
  <si>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</si>
  <si>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</si>
  <si>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</si>
  <si>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</si>
  <si>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</si>
  <si>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</si>
  <si>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</si>
  <si>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</si>
  <si>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</si>
  <si>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</si>
  <si>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</si>
  <si>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</si>
  <si>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</si>
  <si>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</si>
  <si>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</si>
  <si>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</si>
  <si>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</si>
  <si>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</si>
  <si>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</si>
  <si>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</si>
  <si>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</si>
  <si>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</si>
  <si>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</si>
  <si>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0.78</t>
  </si>
  <si>
    <t>▲ 0.29</t>
  </si>
  <si>
    <t>水道事業会計</t>
  </si>
  <si>
    <t>公共下水道事業会計</t>
  </si>
  <si>
    <t>一般会計</t>
  </si>
  <si>
    <t>介護保険事業特別会計</t>
  </si>
  <si>
    <t>後期高齢者医療事業特別会計</t>
  </si>
  <si>
    <t>国民健康保険事業特別会計</t>
  </si>
  <si>
    <t>公共浄化槽事業会計</t>
  </si>
  <si>
    <t>公共用地先行取得事業特別会計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</si>
  <si>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</si>
  <si>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</si>
  <si>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</si>
  <si>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</si>
  <si>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</si>
  <si>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</si>
  <si>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</si>
  <si>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</si>
  <si>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</si>
  <si>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2"/>
  </si>
  <si>
    <t>泉大津市・和泉市墓地組合</t>
    <rPh sb="0" eb="4">
      <t>イズミオオツシ</t>
    </rPh>
    <rPh sb="5" eb="8">
      <t>イズミシ</t>
    </rPh>
    <rPh sb="8" eb="10">
      <t>ボチ</t>
    </rPh>
    <rPh sb="10" eb="12">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</si>
  <si>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</si>
  <si>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</si>
  <si>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</si>
  <si>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9">
      <t>オオサカコウイキスイドウキギョウダン</t>
    </rPh>
    <rPh sb="10" eb="13">
      <t>コウギョウヨウ</t>
    </rPh>
    <rPh sb="13" eb="15">
      <t>スイドウ</t>
    </rPh>
    <rPh sb="15" eb="17">
      <t>ジギョウ</t>
    </rPh>
    <rPh sb="17" eb="19">
      <t>カイケイ</t>
    </rPh>
    <phoneticPr fontId="2"/>
  </si>
  <si>
    <t>和泉市公共施設管理公社</t>
    <rPh sb="0" eb="3">
      <t>イズミシ</t>
    </rPh>
    <rPh sb="3" eb="5">
      <t>コウキョウ</t>
    </rPh>
    <rPh sb="5" eb="7">
      <t>シセツ</t>
    </rPh>
    <rPh sb="7" eb="9">
      <t>カンリ</t>
    </rPh>
    <rPh sb="9" eb="11">
      <t>コウシャ</t>
    </rPh>
    <phoneticPr fontId="2"/>
  </si>
  <si>
    <t>和泉市文化振興財団</t>
    <rPh sb="0" eb="3">
      <t>イズミシ</t>
    </rPh>
    <rPh sb="3" eb="9">
      <t>ブンカシンコウザイダン</t>
    </rPh>
    <phoneticPr fontId="2"/>
  </si>
  <si>
    <t>公共施設整備基金</t>
    <rPh sb="0" eb="2">
      <t>コウキョウ</t>
    </rPh>
    <rPh sb="2" eb="4">
      <t>シセツ</t>
    </rPh>
    <rPh sb="4" eb="6">
      <t>セイビ</t>
    </rPh>
    <rPh sb="6" eb="8">
      <t>キキン</t>
    </rPh>
    <phoneticPr fontId="5"/>
  </si>
  <si>
    <t>ふるさと元気基金</t>
    <rPh sb="4" eb="6">
      <t>ゲンキ</t>
    </rPh>
    <rPh sb="6" eb="8">
      <t>キキン</t>
    </rPh>
    <phoneticPr fontId="2"/>
  </si>
  <si>
    <t>子どもの夢応援奨学基金</t>
    <rPh sb="0" eb="1">
      <t>コ</t>
    </rPh>
    <rPh sb="4" eb="5">
      <t>ユメ</t>
    </rPh>
    <rPh sb="5" eb="7">
      <t>オウエン</t>
    </rPh>
    <rPh sb="7" eb="9">
      <t>ショウガク</t>
    </rPh>
    <rPh sb="9" eb="11">
      <t>キキン</t>
    </rPh>
    <phoneticPr fontId="2"/>
  </si>
  <si>
    <t>再資源化事業推進奨励基金</t>
    <rPh sb="0" eb="4">
      <t>サイシゲンカ</t>
    </rPh>
    <rPh sb="4" eb="6">
      <t>ジギョウ</t>
    </rPh>
    <rPh sb="6" eb="8">
      <t>スイシン</t>
    </rPh>
    <rPh sb="8" eb="10">
      <t>ショウレイ</t>
    </rPh>
    <rPh sb="10" eb="12">
      <t>キキン</t>
    </rPh>
    <phoneticPr fontId="2"/>
  </si>
  <si>
    <t>美術品等取得基金</t>
    <rPh sb="0" eb="2">
      <t>ビジュツ</t>
    </rPh>
    <rPh sb="2" eb="3">
      <t>ヒン</t>
    </rPh>
    <rPh sb="3" eb="4">
      <t>トウ</t>
    </rPh>
    <rPh sb="4" eb="6">
      <t>シュトク</t>
    </rPh>
    <rPh sb="6" eb="8">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</si>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</sst>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5214-44AF-8D45-F52F1C01A2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32302</c:v>
                </c:pt>
                <c:pt idx="1">
                  <c:v>30294</c:v>
                </c:pt>
                <c:pt idx="2">
                  <c:v>34226</c:v>
                </c:pt>
                <c:pt idx="3">
                  <c:v>42586</c:v>
                </c:pt>
                <c:pt idx="4">
                  <c:v>36996</c:v>
                </c:pt>
              </c:numCache>
            </c:numRef>
          </c:val>
          <c:smooth val="0"/>
          <c:extLst>
            <c:ext xmlns:c16="http://schemas.microsoft.com/office/drawing/2014/chart" uri="{C3380CC4-5D6E-409C-BE32-E72D297353CC}">
              <c16:uniqueId val="{00000001-5214-44AF-8D45-F52F1C01A2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0.26</c:v>
                </c:pt>
                <c:pt idx="1">
                  <c:v>0.11</c:v>
                </c:pt>
                <c:pt idx="2">
                  <c:v>0.8</c:v>
                </c:pt>
                <c:pt idx="3">
                  <c:v>1.73</c:v>
                </c:pt>
                <c:pt idx="4">
                  <c:v>0.92</c:v>
                </c:pt>
              </c:numCache>
            </c:numRef>
          </c:val>
          <c:extLst>
            <c:ext xmlns:c16="http://schemas.microsoft.com/office/drawing/2014/chart" uri="{C3380CC4-5D6E-409C-BE32-E72D297353CC}">
              <c16:uniqueId val="{00000000-A629-4D0A-B2A0-843A97FF00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11.97</c:v>
                </c:pt>
                <c:pt idx="1">
                  <c:v>11.73</c:v>
                </c:pt>
                <c:pt idx="2">
                  <c:v>11.52</c:v>
                </c:pt>
                <c:pt idx="3">
                  <c:v>11.35</c:v>
                </c:pt>
                <c:pt idx="4">
                  <c:v>12.49</c:v>
                </c:pt>
              </c:numCache>
            </c:numRef>
          </c:val>
          <c:extLst>
            <c:ext xmlns:c16="http://schemas.microsoft.com/office/drawing/2014/chart" uri="{C3380CC4-5D6E-409C-BE32-E72D297353CC}">
              <c16:uniqueId val="{00000001-A629-4D0A-B2A0-843A97FF00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-0.78</c:v>
                </c:pt>
                <c:pt idx="1">
                  <c:v>-0.28999999999999998</c:v>
                </c:pt>
                <c:pt idx="2">
                  <c:v>0.75</c:v>
                </c:pt>
                <c:pt idx="3">
                  <c:v>1.37</c:v>
                </c:pt>
                <c:pt idx="4">
                  <c:v>0.06</c:v>
                </c:pt>
              </c:numCache>
            </c:numRef>
          </c:val>
          <c:smooth val="0"/>
          <c:extLst>
            <c:ext xmlns:c16="http://schemas.microsoft.com/office/drawing/2014/chart" uri="{C3380CC4-5D6E-409C-BE32-E72D297353CC}">
              <c16:uniqueId val="{00000002-A629-4D0A-B2A0-843A97FF00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208-44DF-9A9B-A1D021A526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08-44DF-9A9B-A1D021A52604}"/>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208-44DF-9A9B-A1D021A52604}"/>
            </c:ext>
          </c:extLst>
        </c:ser>
        <c:ser>
          <c:idx val="3"/>
          <c:order val="3"/>
          <c:tx>
            <c:strRef>
              <c:f>データシート!$A$30</c:f>
              <c:strCache>
                <c:ptCount val="1"/>
                <c:pt idx="0">
                  <c:v>公共浄化槽事業会計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4208-44DF-9A9B-A1D021A5260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0.23</c:v>
                </c:pt>
                <c:pt idx="2">
                  <c:v>#N/A</c:v>
                </c:pt>
                <c:pt idx="3">
                  <c:v>0.9</c:v>
                </c:pt>
                <c:pt idx="4">
                  <c:v>#N/A</c:v>
                </c:pt>
                <c:pt idx="5">
                  <c:v>0.78</c:v>
                </c:pt>
                <c:pt idx="6">
                  <c:v>#N/A</c:v>
                </c:pt>
                <c:pt idx="7">
                  <c:v>0.11</c:v>
                </c:pt>
                <c:pt idx="8">
                  <c:v>#N/A</c:v>
                </c:pt>
                <c:pt idx="9">
                  <c:v>0.14000000000000001</c:v>
                </c:pt>
              </c:numCache>
            </c:numRef>
          </c:val>
          <c:extLst>
            <c:ext xmlns:c16="http://schemas.microsoft.com/office/drawing/2014/chart" uri="{C3380CC4-5D6E-409C-BE32-E72D297353CC}">
              <c16:uniqueId val="{00000004-4208-44DF-9A9B-A1D021A5260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0.16</c:v>
                </c:pt>
                <c:pt idx="4">
                  <c:v>#N/A</c:v>
                </c:pt>
                <c:pt idx="5">
                  <c:v>0.19</c:v>
                </c:pt>
                <c:pt idx="6">
                  <c:v>#N/A</c:v>
                </c:pt>
                <c:pt idx="7">
                  <c:v>0.17</c:v>
                </c:pt>
                <c:pt idx="8">
                  <c:v>#N/A</c:v>
                </c:pt>
                <c:pt idx="9">
                  <c:v>0.22</c:v>
                </c:pt>
              </c:numCache>
            </c:numRef>
          </c:val>
          <c:extLst>
            <c:ext xmlns:c16="http://schemas.microsoft.com/office/drawing/2014/chart" uri="{C3380CC4-5D6E-409C-BE32-E72D297353CC}">
              <c16:uniqueId val="{00000005-4208-44DF-9A9B-A1D021A5260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c:v>
                </c:pt>
                <c:pt idx="2">
                  <c:v>#N/A</c:v>
                </c:pt>
                <c:pt idx="3">
                  <c:v>0.19</c:v>
                </c:pt>
                <c:pt idx="4">
                  <c:v>#N/A</c:v>
                </c:pt>
                <c:pt idx="5">
                  <c:v>0.32</c:v>
                </c:pt>
                <c:pt idx="6">
                  <c:v>#N/A</c:v>
                </c:pt>
                <c:pt idx="7">
                  <c:v>0.52</c:v>
                </c:pt>
                <c:pt idx="8">
                  <c:v>#N/A</c:v>
                </c:pt>
                <c:pt idx="9">
                  <c:v>0.67</c:v>
                </c:pt>
              </c:numCache>
            </c:numRef>
          </c:val>
          <c:extLst>
            <c:ext xmlns:c16="http://schemas.microsoft.com/office/drawing/2014/chart" uri="{C3380CC4-5D6E-409C-BE32-E72D297353CC}">
              <c16:uniqueId val="{00000006-4208-44DF-9A9B-A1D021A5260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0.26</c:v>
                </c:pt>
                <c:pt idx="2">
                  <c:v>#N/A</c:v>
                </c:pt>
                <c:pt idx="3">
                  <c:v>0.11</c:v>
                </c:pt>
                <c:pt idx="4">
                  <c:v>#N/A</c:v>
                </c:pt>
                <c:pt idx="5">
                  <c:v>0.79</c:v>
                </c:pt>
                <c:pt idx="6">
                  <c:v>#N/A</c:v>
                </c:pt>
                <c:pt idx="7">
                  <c:v>1.72</c:v>
                </c:pt>
                <c:pt idx="8">
                  <c:v>#N/A</c:v>
                </c:pt>
                <c:pt idx="9">
                  <c:v>0.92</c:v>
                </c:pt>
              </c:numCache>
            </c:numRef>
          </c:val>
          <c:extLst>
            <c:ext xmlns:c16="http://schemas.microsoft.com/office/drawing/2014/chart" uri="{C3380CC4-5D6E-409C-BE32-E72D297353CC}">
              <c16:uniqueId val="{00000007-4208-44DF-9A9B-A1D021A52604}"/>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c:v>
                </c:pt>
                <c:pt idx="2">
                  <c:v>#N/A</c:v>
                </c:pt>
                <c:pt idx="3">
                  <c:v>1.37</c:v>
                </c:pt>
                <c:pt idx="4">
                  <c:v>#N/A</c:v>
                </c:pt>
                <c:pt idx="5">
                  <c:v>2.04</c:v>
                </c:pt>
                <c:pt idx="6">
                  <c:v>#N/A</c:v>
                </c:pt>
                <c:pt idx="7">
                  <c:v>2.4900000000000002</c:v>
                </c:pt>
                <c:pt idx="8">
                  <c:v>#N/A</c:v>
                </c:pt>
                <c:pt idx="9">
                  <c:v>3.09</c:v>
                </c:pt>
              </c:numCache>
            </c:numRef>
          </c:val>
          <c:extLst>
            <c:ext xmlns:c16="http://schemas.microsoft.com/office/drawing/2014/chart" uri="{C3380CC4-5D6E-409C-BE32-E72D297353CC}">
              <c16:uniqueId val="{00000008-4208-44DF-9A9B-A1D021A526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c:v>
                </c:pt>
                <c:pt idx="2">
                  <c:v>#N/A</c:v>
                </c:pt>
                <c:pt idx="3">
                  <c:v>6.42</c:v>
                </c:pt>
                <c:pt idx="4">
                  <c:v>#N/A</c:v>
                </c:pt>
                <c:pt idx="5">
                  <c:v>6.69</c:v>
                </c:pt>
                <c:pt idx="6">
                  <c:v>#N/A</c:v>
                </c:pt>
                <c:pt idx="7">
                  <c:v>6.43</c:v>
                </c:pt>
                <c:pt idx="8">
                  <c:v>#N/A</c:v>
                </c:pt>
                <c:pt idx="9">
                  <c:v>6.27</c:v>
                </c:pt>
              </c:numCache>
            </c:numRef>
          </c:val>
          <c:extLst>
            <c:ext xmlns:c16="http://schemas.microsoft.com/office/drawing/2014/chart" uri="{C3380CC4-5D6E-409C-BE32-E72D297353CC}">
              <c16:uniqueId val="{00000009-4208-44DF-9A9B-A1D021A526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5687</c:v>
                </c:pt>
                <c:pt idx="5">
                  <c:v>5696</c:v>
                </c:pt>
                <c:pt idx="8">
                  <c:v>5706</c:v>
                </c:pt>
                <c:pt idx="11">
                  <c:v>5825</c:v>
                </c:pt>
                <c:pt idx="14">
                  <c:v>5861</c:v>
                </c:pt>
              </c:numCache>
            </c:numRef>
          </c:val>
          <c:extLst>
            <c:ext xmlns:c16="http://schemas.microsoft.com/office/drawing/2014/chart" uri="{C3380CC4-5D6E-409C-BE32-E72D297353CC}">
              <c16:uniqueId val="{00000000-215D-4AA1-B72B-5CFD44CDDA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5D-4AA1-B72B-5CFD44CDDA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260</c:v>
                </c:pt>
                <c:pt idx="3">
                  <c:v>275</c:v>
                </c:pt>
                <c:pt idx="6">
                  <c:v>291</c:v>
                </c:pt>
                <c:pt idx="9">
                  <c:v>291</c:v>
                </c:pt>
                <c:pt idx="12">
                  <c:v>291</c:v>
                </c:pt>
              </c:numCache>
            </c:numRef>
          </c:val>
          <c:extLst>
            <c:ext xmlns:c16="http://schemas.microsoft.com/office/drawing/2014/chart" uri="{C3380CC4-5D6E-409C-BE32-E72D297353CC}">
              <c16:uniqueId val="{00000002-215D-4AA1-B72B-5CFD44CDDA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137</c:v>
                </c:pt>
                <c:pt idx="3">
                  <c:v>143</c:v>
                </c:pt>
                <c:pt idx="6">
                  <c:v>134</c:v>
                </c:pt>
                <c:pt idx="9">
                  <c:v>130</c:v>
                </c:pt>
                <c:pt idx="12">
                  <c:v>136</c:v>
                </c:pt>
              </c:numCache>
            </c:numRef>
          </c:val>
          <c:extLst>
            <c:ext xmlns:c16="http://schemas.microsoft.com/office/drawing/2014/chart" uri="{C3380CC4-5D6E-409C-BE32-E72D297353CC}">
              <c16:uniqueId val="{00000003-215D-4AA1-B72B-5CFD44CDDA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762</c:v>
                </c:pt>
                <c:pt idx="3">
                  <c:v>665</c:v>
                </c:pt>
                <c:pt idx="6">
                  <c:v>633</c:v>
                </c:pt>
                <c:pt idx="9">
                  <c:v>589</c:v>
                </c:pt>
                <c:pt idx="12">
                  <c:v>581</c:v>
                </c:pt>
              </c:numCache>
            </c:numRef>
          </c:val>
          <c:extLst>
            <c:ext xmlns:c16="http://schemas.microsoft.com/office/drawing/2014/chart" uri="{C3380CC4-5D6E-409C-BE32-E72D297353CC}">
              <c16:uniqueId val="{00000004-215D-4AA1-B72B-5CFD44CDDA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5D-4AA1-B72B-5CFD44CDDA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5D-4AA1-B72B-5CFD44CDDA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6454</c:v>
                </c:pt>
                <c:pt idx="3">
                  <c:v>6747</c:v>
                </c:pt>
                <c:pt idx="6">
                  <c:v>6914</c:v>
                </c:pt>
                <c:pt idx="9">
                  <c:v>7213</c:v>
                </c:pt>
                <c:pt idx="12">
                  <c:v>6972</c:v>
                </c:pt>
              </c:numCache>
            </c:numRef>
          </c:val>
          <c:extLst>
            <c:ext xmlns:c16="http://schemas.microsoft.com/office/drawing/2014/chart" uri="{C3380CC4-5D6E-409C-BE32-E72D297353CC}">
              <c16:uniqueId val="{00000007-215D-4AA1-B72B-5CFD44CDDA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1926</c:v>
                </c:pt>
                <c:pt idx="2">
                  <c:v>#N/A</c:v>
                </c:pt>
                <c:pt idx="3">
                  <c:v>#N/A</c:v>
                </c:pt>
                <c:pt idx="4">
                  <c:v>2134</c:v>
                </c:pt>
                <c:pt idx="5">
                  <c:v>#N/A</c:v>
                </c:pt>
                <c:pt idx="6">
                  <c:v>#N/A</c:v>
                </c:pt>
                <c:pt idx="7">
                  <c:v>2266</c:v>
                </c:pt>
                <c:pt idx="8">
                  <c:v>#N/A</c:v>
                </c:pt>
                <c:pt idx="9">
                  <c:v>#N/A</c:v>
                </c:pt>
                <c:pt idx="10">
                  <c:v>2398</c:v>
                </c:pt>
                <c:pt idx="11">
                  <c:v>#N/A</c:v>
                </c:pt>
                <c:pt idx="12">
                  <c:v>#N/A</c:v>
                </c:pt>
                <c:pt idx="13">
                  <c:v>2119</c:v>
                </c:pt>
                <c:pt idx="14">
                  <c:v>#N/A</c:v>
                </c:pt>
              </c:numCache>
            </c:numRef>
          </c:val>
          <c:smooth val="0"/>
          <c:extLst>
            <c:ext xmlns:c16="http://schemas.microsoft.com/office/drawing/2014/chart" uri="{C3380CC4-5D6E-409C-BE32-E72D297353CC}">
              <c16:uniqueId val="{00000008-215D-4AA1-B72B-5CFD44CDDA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52156</c:v>
                </c:pt>
                <c:pt idx="5">
                  <c:v>51856</c:v>
                </c:pt>
                <c:pt idx="8">
                  <c:v>52317</c:v>
                </c:pt>
                <c:pt idx="11">
                  <c:v>52918</c:v>
                </c:pt>
                <c:pt idx="14">
                  <c:v>51218</c:v>
                </c:pt>
              </c:numCache>
            </c:numRef>
          </c:val>
          <c:extLst>
            <c:ext xmlns:c16="http://schemas.microsoft.com/office/drawing/2014/chart" uri="{C3380CC4-5D6E-409C-BE32-E72D297353CC}">
              <c16:uniqueId val="{00000000-07F1-4848-9497-437D012263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14861</c:v>
                </c:pt>
                <c:pt idx="5">
                  <c:v>13088</c:v>
                </c:pt>
                <c:pt idx="8">
                  <c:v>12477</c:v>
                </c:pt>
                <c:pt idx="11">
                  <c:v>11373</c:v>
                </c:pt>
                <c:pt idx="14">
                  <c:v>10456</c:v>
                </c:pt>
              </c:numCache>
            </c:numRef>
          </c:val>
          <c:extLst>
            <c:ext xmlns:c16="http://schemas.microsoft.com/office/drawing/2014/chart" uri="{C3380CC4-5D6E-409C-BE32-E72D297353CC}">
              <c16:uniqueId val="{00000001-07F1-4848-9497-437D012263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13311</c:v>
                </c:pt>
                <c:pt idx="5">
                  <c:v>13810</c:v>
                </c:pt>
                <c:pt idx="8">
                  <c:v>15698</c:v>
                </c:pt>
                <c:pt idx="11">
                  <c:v>16598</c:v>
                </c:pt>
                <c:pt idx="14">
                  <c:v>17191</c:v>
                </c:pt>
              </c:numCache>
            </c:numRef>
          </c:val>
          <c:extLst>
            <c:ext xmlns:c16="http://schemas.microsoft.com/office/drawing/2014/chart" uri="{C3380CC4-5D6E-409C-BE32-E72D297353CC}">
              <c16:uniqueId val="{00000002-07F1-4848-9497-437D012263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F1-4848-9497-437D012263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F1-4848-9497-437D012263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F1-4848-9497-437D012263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6513</c:v>
                </c:pt>
                <c:pt idx="3">
                  <c:v>6623</c:v>
                </c:pt>
                <c:pt idx="6">
                  <c:v>6808</c:v>
                </c:pt>
                <c:pt idx="9">
                  <c:v>6687</c:v>
                </c:pt>
                <c:pt idx="12">
                  <c:v>6826</c:v>
                </c:pt>
              </c:numCache>
            </c:numRef>
          </c:val>
          <c:extLst>
            <c:ext xmlns:c16="http://schemas.microsoft.com/office/drawing/2014/chart" uri="{C3380CC4-5D6E-409C-BE32-E72D297353CC}">
              <c16:uniqueId val="{00000006-07F1-4848-9497-437D012263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1522</c:v>
                </c:pt>
                <c:pt idx="3">
                  <c:v>1446</c:v>
                </c:pt>
                <c:pt idx="6">
                  <c:v>1529</c:v>
                </c:pt>
                <c:pt idx="9">
                  <c:v>1658</c:v>
                </c:pt>
                <c:pt idx="12">
                  <c:v>1786</c:v>
                </c:pt>
              </c:numCache>
            </c:numRef>
          </c:val>
          <c:extLst>
            <c:ext xmlns:c16="http://schemas.microsoft.com/office/drawing/2014/chart" uri="{C3380CC4-5D6E-409C-BE32-E72D297353CC}">
              <c16:uniqueId val="{00000007-07F1-4848-9497-437D012263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14401</c:v>
                </c:pt>
                <c:pt idx="3">
                  <c:v>13605</c:v>
                </c:pt>
                <c:pt idx="6">
                  <c:v>12140</c:v>
                </c:pt>
                <c:pt idx="9">
                  <c:v>11687</c:v>
                </c:pt>
                <c:pt idx="12">
                  <c:v>10744</c:v>
                </c:pt>
              </c:numCache>
            </c:numRef>
          </c:val>
          <c:extLst>
            <c:ext xmlns:c16="http://schemas.microsoft.com/office/drawing/2014/chart" uri="{C3380CC4-5D6E-409C-BE32-E72D297353CC}">
              <c16:uniqueId val="{00000008-07F1-4848-9497-437D012263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1900</c:v>
                </c:pt>
                <c:pt idx="3">
                  <c:v>1630</c:v>
                </c:pt>
                <c:pt idx="6">
                  <c:v>1340</c:v>
                </c:pt>
                <c:pt idx="9">
                  <c:v>1050</c:v>
                </c:pt>
                <c:pt idx="12">
                  <c:v>756</c:v>
                </c:pt>
              </c:numCache>
            </c:numRef>
          </c:val>
          <c:extLst>
            <c:ext xmlns:c16="http://schemas.microsoft.com/office/drawing/2014/chart" uri="{C3380CC4-5D6E-409C-BE32-E72D297353CC}">
              <c16:uniqueId val="{00000009-07F1-4848-9497-437D012263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46982</c:v>
                </c:pt>
                <c:pt idx="3">
                  <c:v>45186</c:v>
                </c:pt>
                <c:pt idx="6">
                  <c:v>45647</c:v>
                </c:pt>
                <c:pt idx="9">
                  <c:v>44052</c:v>
                </c:pt>
                <c:pt idx="12">
                  <c:v>40943</c:v>
                </c:pt>
              </c:numCache>
            </c:numRef>
          </c:val>
          <c:extLst>
            <c:ext xmlns:c16="http://schemas.microsoft.com/office/drawing/2014/chart" uri="{C3380CC4-5D6E-409C-BE32-E72D297353CC}">
              <c16:uniqueId val="{0000000A-07F1-4848-9497-437D012263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F1-4848-9497-437D012263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4097</c:v>
                </c:pt>
                <c:pt idx="1">
                  <c:v>4248</c:v>
                </c:pt>
                <c:pt idx="2">
                  <c:v>4578</c:v>
                </c:pt>
              </c:numCache>
            </c:numRef>
          </c:val>
          <c:extLst>
            <c:ext xmlns:c16="http://schemas.microsoft.com/office/drawing/2014/chart" uri="{C3380CC4-5D6E-409C-BE32-E72D297353CC}">
              <c16:uniqueId val="{00000000-719D-4EA8-9B68-CE6DAAD84A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1466</c:v>
                </c:pt>
                <c:pt idx="1">
                  <c:v>1672</c:v>
                </c:pt>
                <c:pt idx="2">
                  <c:v>1597</c:v>
                </c:pt>
              </c:numCache>
            </c:numRef>
          </c:val>
          <c:extLst>
            <c:ext xmlns:c16="http://schemas.microsoft.com/office/drawing/2014/chart" uri="{C3380CC4-5D6E-409C-BE32-E72D297353CC}">
              <c16:uniqueId val="{00000001-719D-4EA8-9B68-CE6DAAD84A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8210</c:v>
                </c:pt>
                <c:pt idx="1">
                  <c:v>8628</c:v>
                </c:pt>
                <c:pt idx="2">
                  <c:v>9252</c:v>
                </c:pt>
              </c:numCache>
            </c:numRef>
          </c:val>
          <c:extLst>
            <c:ext xmlns:c16="http://schemas.microsoft.com/office/drawing/2014/chart" uri="{C3380CC4-5D6E-409C-BE32-E72D297353CC}">
              <c16:uniqueId val="{00000002-719D-4EA8-9B68-CE6DAAD84A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公営企業債の一部償還終了などにより、公営企業債の元利償還金に対する繰入金が</a:t>
          </a:r>
          <a:r>
            <a:rPr kumimoji="1" lang="en-US" altLang="ja-JP" sz="1400">
              <a:solidFill>
                <a:schemeClr val="tx1"/>
              </a:solidFill>
              <a:latin typeface="ＭＳ ゴシック" pitchFamily="49" charset="-128"/>
              <a:ea typeface="ＭＳ ゴシック" pitchFamily="49" charset="-128"/>
            </a:rPr>
            <a:t>8</a:t>
          </a:r>
          <a:r>
            <a:rPr kumimoji="1" lang="ja-JP" altLang="en-US" sz="1400">
              <a:solidFill>
                <a:schemeClr val="tx1"/>
              </a:solidFill>
              <a:latin typeface="ＭＳ ゴシック" pitchFamily="49" charset="-128"/>
              <a:ea typeface="ＭＳ ゴシック" pitchFamily="49" charset="-128"/>
            </a:rPr>
            <a:t>百万円減少したことに加えて、和泉シティプラザ整備事業の一部償還終了などで元利償還金が</a:t>
          </a:r>
          <a:r>
            <a:rPr kumimoji="1" lang="en-US" altLang="ja-JP" sz="1400">
              <a:solidFill>
                <a:schemeClr val="tx1"/>
              </a:solidFill>
              <a:latin typeface="ＭＳ ゴシック" pitchFamily="49" charset="-128"/>
              <a:ea typeface="ＭＳ ゴシック" pitchFamily="49" charset="-128"/>
            </a:rPr>
            <a:t>241</a:t>
          </a:r>
          <a:r>
            <a:rPr kumimoji="1" lang="ja-JP" altLang="en-US" sz="1400">
              <a:solidFill>
                <a:schemeClr val="tx1"/>
              </a:solidFill>
              <a:latin typeface="ＭＳ ゴシック" pitchFamily="49" charset="-128"/>
              <a:ea typeface="ＭＳ ゴシック" pitchFamily="49" charset="-128"/>
            </a:rPr>
            <a:t>百万円減少したため、</a:t>
          </a:r>
          <a:r>
            <a:rPr kumimoji="1" lang="en-US" altLang="ja-JP" sz="1400">
              <a:solidFill>
                <a:schemeClr val="tx1"/>
              </a:solidFill>
              <a:latin typeface="ＭＳ ゴシック" pitchFamily="49" charset="-128"/>
              <a:ea typeface="ＭＳ ゴシック" pitchFamily="49" charset="-128"/>
            </a:rPr>
            <a:t>R3</a:t>
          </a:r>
          <a:r>
            <a:rPr kumimoji="1" lang="ja-JP" altLang="en-US" sz="1400">
              <a:solidFill>
                <a:schemeClr val="tx1"/>
              </a:solidFill>
              <a:latin typeface="ＭＳ ゴシック" pitchFamily="49" charset="-128"/>
              <a:ea typeface="ＭＳ ゴシック" pitchFamily="49" charset="-128"/>
            </a:rPr>
            <a:t>年度から分子が</a:t>
          </a:r>
          <a:r>
            <a:rPr kumimoji="1" lang="en-US" altLang="ja-JP" sz="1400">
              <a:solidFill>
                <a:schemeClr val="tx1"/>
              </a:solidFill>
              <a:latin typeface="ＭＳ ゴシック" pitchFamily="49" charset="-128"/>
              <a:ea typeface="ＭＳ ゴシック" pitchFamily="49" charset="-128"/>
            </a:rPr>
            <a:t>279</a:t>
          </a:r>
          <a:r>
            <a:rPr kumimoji="1" lang="ja-JP" altLang="en-US" sz="1400">
              <a:solidFill>
                <a:schemeClr val="tx1"/>
              </a:solidFill>
              <a:latin typeface="ＭＳ ゴシック" pitchFamily="49" charset="-128"/>
              <a:ea typeface="ＭＳ ゴシック" pitchFamily="49" charset="-128"/>
            </a:rPr>
            <a:t>百万円減少となった。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将来的な財政負担を考慮して、地方債の早期償還に取り組んだことから、地方債現在高が</a:t>
          </a:r>
          <a:r>
            <a:rPr kumimoji="1" lang="en-US" altLang="ja-JP" sz="1400">
              <a:solidFill>
                <a:schemeClr val="tx1"/>
              </a:solidFill>
              <a:latin typeface="ＭＳ ゴシック" pitchFamily="49" charset="-128"/>
              <a:ea typeface="ＭＳ ゴシック" pitchFamily="49" charset="-128"/>
            </a:rPr>
            <a:t>R3</a:t>
          </a:r>
          <a:r>
            <a:rPr kumimoji="1" lang="ja-JP" altLang="en-US" sz="1400">
              <a:solidFill>
                <a:schemeClr val="tx1"/>
              </a:solidFill>
              <a:latin typeface="ＭＳ ゴシック" pitchFamily="49" charset="-128"/>
              <a:ea typeface="ＭＳ ゴシック" pitchFamily="49" charset="-128"/>
            </a:rPr>
            <a:t>年度から</a:t>
          </a:r>
          <a:r>
            <a:rPr kumimoji="1" lang="en-US" altLang="ja-JP" sz="1400">
              <a:solidFill>
                <a:schemeClr val="tx1"/>
              </a:solidFill>
              <a:latin typeface="ＭＳ ゴシック" pitchFamily="49" charset="-128"/>
              <a:ea typeface="ＭＳ ゴシック" pitchFamily="49" charset="-128"/>
            </a:rPr>
            <a:t>3,109</a:t>
          </a:r>
          <a:r>
            <a:rPr kumimoji="1" lang="ja-JP" altLang="en-US" sz="1400">
              <a:solidFill>
                <a:schemeClr val="tx1"/>
              </a:solidFill>
              <a:latin typeface="ＭＳ ゴシック" pitchFamily="49" charset="-128"/>
              <a:ea typeface="ＭＳ ゴシック" pitchFamily="49" charset="-128"/>
            </a:rPr>
            <a:t>百万円減少したことに加え、公営企業債の一部償還終了などにより、公営企業債等繰入見込額が</a:t>
          </a:r>
          <a:r>
            <a:rPr kumimoji="1" lang="en-US" altLang="ja-JP" sz="1400">
              <a:solidFill>
                <a:schemeClr val="tx1"/>
              </a:solidFill>
              <a:latin typeface="ＭＳ ゴシック" pitchFamily="49" charset="-128"/>
              <a:ea typeface="ＭＳ ゴシック" pitchFamily="49" charset="-128"/>
            </a:rPr>
            <a:t>R3</a:t>
          </a:r>
          <a:r>
            <a:rPr kumimoji="1" lang="ja-JP" altLang="en-US" sz="1400">
              <a:solidFill>
                <a:schemeClr val="tx1"/>
              </a:solidFill>
              <a:latin typeface="ＭＳ ゴシック" pitchFamily="49" charset="-128"/>
              <a:ea typeface="ＭＳ ゴシック" pitchFamily="49" charset="-128"/>
            </a:rPr>
            <a:t>年度より</a:t>
          </a:r>
          <a:r>
            <a:rPr kumimoji="1" lang="en-US" altLang="ja-JP" sz="1400">
              <a:solidFill>
                <a:schemeClr val="tx1"/>
              </a:solidFill>
              <a:latin typeface="ＭＳ ゴシック" pitchFamily="49" charset="-128"/>
              <a:ea typeface="ＭＳ ゴシック" pitchFamily="49" charset="-128"/>
            </a:rPr>
            <a:t>943</a:t>
          </a:r>
          <a:r>
            <a:rPr kumimoji="1" lang="ja-JP" altLang="en-US" sz="1400">
              <a:solidFill>
                <a:schemeClr val="tx1"/>
              </a:solidFill>
              <a:latin typeface="ＭＳ ゴシック" pitchFamily="49" charset="-128"/>
              <a:ea typeface="ＭＳ ゴシック" pitchFamily="49" charset="-128"/>
            </a:rPr>
            <a:t>百万円減少したことにより、</a:t>
          </a:r>
          <a:r>
            <a:rPr kumimoji="1" lang="en-US" altLang="ja-JP" sz="1400">
              <a:solidFill>
                <a:schemeClr val="tx1"/>
              </a:solidFill>
              <a:latin typeface="ＭＳ ゴシック" pitchFamily="49" charset="-128"/>
              <a:ea typeface="ＭＳ ゴシック" pitchFamily="49" charset="-128"/>
            </a:rPr>
            <a:t>R3</a:t>
          </a:r>
          <a:r>
            <a:rPr kumimoji="1" lang="ja-JP" altLang="en-US" sz="1400">
              <a:solidFill>
                <a:schemeClr val="tx1"/>
              </a:solidFill>
              <a:latin typeface="ＭＳ ゴシック" pitchFamily="49" charset="-128"/>
              <a:ea typeface="ＭＳ ゴシック" pitchFamily="49" charset="-128"/>
            </a:rPr>
            <a:t>年度から分子が</a:t>
          </a:r>
          <a:r>
            <a:rPr kumimoji="1" lang="en-US" altLang="ja-JP" sz="1400">
              <a:solidFill>
                <a:schemeClr val="tx1"/>
              </a:solidFill>
              <a:latin typeface="ＭＳ ゴシック" pitchFamily="49" charset="-128"/>
              <a:ea typeface="ＭＳ ゴシック" pitchFamily="49" charset="-128"/>
            </a:rPr>
            <a:t>2,056</a:t>
          </a:r>
          <a:r>
            <a:rPr kumimoji="1" lang="ja-JP" altLang="en-US" sz="1400">
              <a:solidFill>
                <a:schemeClr val="tx1"/>
              </a:solidFill>
              <a:latin typeface="ＭＳ ゴシック" pitchFamily="49" charset="-128"/>
              <a:ea typeface="ＭＳ ゴシック" pitchFamily="49" charset="-128"/>
            </a:rPr>
            <a:t>百万円減少となった。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大阪府和泉市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土地の売却により得た収入を公共施設整備基金に積み立てたことや、ふるさと納税の増加で積立額が増加したことから、基金全体としては約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策定した「和泉創発プラン」に基づくまちづくりの取組や公共施設マネジメントの取組により、ふるさと元気基金や公共施設整備基金を計画的に取り崩していくことから、基金全体としては減少傾向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今後は、税収確保に努めるとともに、新たな歳入確保を行うことで基金の維持を目指す。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・公共施設整備基金：公共施設の維持、改修に備えるため積み立てる。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・ふるさと元気基金：ふるさと納税による歳入を寄付者の意向に沿った事業を行うため積み立てる。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・子どもの夢応援奨学基金：教育の機会均等を図ることを目的とした事業を行うため積み立てる。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・再資源化事業推進奨励基金：環境に配慮した施策を行うため積み立てる。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・美術品等取得基金：市で運営する美術館の所蔵品を充実させるにあたり、美術品を取得するため積み立てる。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・公共施設整備基金：土地の売却により得た収入を積み立てたことから、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1,064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・ふるさと元気基金：ふるさと納税の増加で積立額が増加したことから、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・庁舎建設基金：新庁舎整備事業の完了に伴い、基金を廃止したことから、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856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・公共施設整備基金：市内には老朽化した公共施設が多く、今後の公共施設の維持・改修のため計画的に取り崩す。</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・ふるさと元気基金：ふるさと納税の寄付者の意向に沿った事業を行うため、計画的に取り崩す。</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・子どもの夢応援奨学基金：教育の機会均等を図ることを目的とした事業を行うため、計画的に取り崩す。</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・再資源化事業推進奨励基金：環境に配慮した施策を行うため、計画的に取り崩す。</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・美術品等取得基金：市の所蔵品に合致した美術品を取得するため、計画的に取り崩す。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年度は、前年度剰余金の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相当額を積み立てたことから、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「和泉創発プラン」に基づき、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億円を維持するため、積極的な歳入確保を行うとともに、歳出の削減を図る。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信太山丘陵里山自然公園整備事業の実施にあたり、公共用地先行取得事業特別会計から用地を再取得し、相当額を積み立てた一方で、芦洗公園整備事業等に関する起債の償還の財源として、取り崩したこと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再取得に係る事業の実施に伴い発行した起債の償還の財源として、計画的に取り崩していく。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183,761
180,801
84.98
73,757,759
73,259,622
338,704
36,656,715
40,942,690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税基盤が乏しいことなどから、財政力指数が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0.72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と類似団体内平均値</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0.91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を大きく下回る結果となっている。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年度末に策定した「和泉創発プラン」による財政健全化に引き続き取り組むとともに、市税の徴収強化等により歳入確保を行い、財政基盤の強化を図る。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年度まで、「和泉躍進プラン」に基づき、人件費の削減や経常経費の見直しに取り組んできたが、公債費が多いことなどから、経常収支比率は類似団体内で下位に位置している。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今後は、「和泉創発プラン」による経常経費の見直しなどに取り組むとともに、歳入面においても、市税収入の確保を図る。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117263</xdr:rowOff>
    </xdr:from>
    <xdr:to>
      <xdr:col>23</xdr:col>
      <xdr:colOff>133350</xdr:colOff>
      <xdr:row>65</xdr:row>
      <xdr:rowOff>125306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615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65</xdr:row>
      <xdr:rowOff>149437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615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149437</xdr:rowOff>
    </xdr:from>
    <xdr:to>
      <xdr:col>15</xdr:col>
      <xdr:colOff>82550</xdr:colOff>
      <xdr:row>66</xdr:row>
      <xdr:rowOff>26246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936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26246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41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74506</xdr:rowOff>
    </xdr:from>
    <xdr:to>
      <xdr:col>23</xdr:col>
      <xdr:colOff>184150</xdr:colOff>
      <xdr:row>66</xdr:row>
      <xdr:rowOff>4656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46583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98637</xdr:rowOff>
    </xdr:from>
    <xdr:to>
      <xdr:col>15</xdr:col>
      <xdr:colOff>133350</xdr:colOff>
      <xdr:row>66</xdr:row>
      <xdr:rowOff>28787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人当たりの職員数が類似団体内平均値より少ないことなどから、人口</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人当たりの人件費・物件費等決算額は類似団体内平均値に比べて下回っている。</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年度は新型コロナウイルスワクチン接種事業等が前年度に比べて減少したものの、電気代・ガス代等の高騰や人口減少等により、前年度と同程度となっている。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今後は、既存事業の見直しなどによる事業費削減を進めることにより、人件費・物件費の抑制に努める。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139784</xdr:rowOff>
    </xdr:from>
    <xdr:to>
      <xdr:col>23</xdr:col>
      <xdr:colOff>133350</xdr:colOff>
      <xdr:row>81</xdr:row>
      <xdr:rowOff>141901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27234"/>
          <a:ext cx="8382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59511</xdr:rowOff>
    </xdr:from>
    <xdr:to>
      <xdr:col>19</xdr:col>
      <xdr:colOff>133350</xdr:colOff>
      <xdr:row>81</xdr:row>
      <xdr:rowOff>139784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46961"/>
          <a:ext cx="889000" cy="8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113609</xdr:rowOff>
    </xdr:from>
    <xdr:to>
      <xdr:col>15</xdr:col>
      <xdr:colOff>82550</xdr:colOff>
      <xdr:row>81</xdr:row>
      <xdr:rowOff>59511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29609"/>
          <a:ext cx="889000" cy="11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113609</xdr:rowOff>
    </xdr:from>
    <xdr:to>
      <xdr:col>11</xdr:col>
      <xdr:colOff>31750</xdr:colOff>
      <xdr:row>81</xdr:row>
      <xdr:rowOff>3584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29609"/>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91101</xdr:rowOff>
    </xdr:from>
    <xdr:to>
      <xdr:col>23</xdr:col>
      <xdr:colOff>184150</xdr:colOff>
      <xdr:row>82</xdr:row>
      <xdr:rowOff>21251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107628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88984</xdr:rowOff>
    </xdr:from>
    <xdr:to>
      <xdr:col>19</xdr:col>
      <xdr:colOff>184150</xdr:colOff>
      <xdr:row>82</xdr:row>
      <xdr:rowOff>19134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29311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4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8711</xdr:rowOff>
    </xdr:from>
    <xdr:to>
      <xdr:col>15</xdr:col>
      <xdr:colOff>133350</xdr:colOff>
      <xdr:row>81</xdr:row>
      <xdr:rowOff>110311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9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120488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6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62809</xdr:rowOff>
    </xdr:from>
    <xdr:to>
      <xdr:col>11</xdr:col>
      <xdr:colOff>82550</xdr:colOff>
      <xdr:row>80</xdr:row>
      <xdr:rowOff>164409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124234</xdr:rowOff>
    </xdr:from>
    <xdr:to>
      <xdr:col>7</xdr:col>
      <xdr:colOff>31750</xdr:colOff>
      <xdr:row>81</xdr:row>
      <xdr:rowOff>54384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64561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0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年度から給料表を国に準拠することなどにより給与制度の適正化を図っていることから、類似団体内平均値と比較して高順位となっている。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83609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08218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83609</xdr:rowOff>
    </xdr:from>
    <xdr:to>
      <xdr:col>77</xdr:col>
      <xdr:colOff>44450</xdr:colOff>
      <xdr:row>82</xdr:row>
      <xdr:rowOff>164041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425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82</xdr:row>
      <xdr:rowOff>164041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028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52916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32809</xdr:rowOff>
    </xdr:from>
    <xdr:to>
      <xdr:col>77</xdr:col>
      <xdr:colOff>95250</xdr:colOff>
      <xdr:row>82</xdr:row>
      <xdr:rowOff>134409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144586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6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113241</xdr:rowOff>
    </xdr:from>
    <xdr:to>
      <xdr:col>73</xdr:col>
      <xdr:colOff>44450</xdr:colOff>
      <xdr:row>83</xdr:row>
      <xdr:rowOff>43391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53568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過去に実施した勧奨退職の取り組みなどにより、</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R4</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においても類似団体内平均値より少ない職員数を維持している。引き続き適正な定員管理に取り組む。</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78015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054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40096</xdr:rowOff>
    </xdr:from>
    <xdr:to>
      <xdr:col>77</xdr:col>
      <xdr:colOff>44450</xdr:colOff>
      <xdr:row>61</xdr:row>
      <xdr:rowOff>46990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985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40096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675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61</xdr:row>
      <xdr:rowOff>9072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36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27215</xdr:rowOff>
    </xdr:from>
    <xdr:to>
      <xdr:col>81</xdr:col>
      <xdr:colOff>95250</xdr:colOff>
      <xdr:row>61</xdr:row>
      <xdr:rowOff>128815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43742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107967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160746</xdr:rowOff>
    </xdr:from>
    <xdr:to>
      <xdr:col>73</xdr:col>
      <xdr:colOff>44450</xdr:colOff>
      <xdr:row>61</xdr:row>
      <xdr:rowOff>90896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101073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129722</xdr:rowOff>
    </xdr:from>
    <xdr:to>
      <xdr:col>68</xdr:col>
      <xdr:colOff>203200</xdr:colOff>
      <xdr:row>61</xdr:row>
      <xdr:rowOff>59872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70049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市域が南北に広いことで多くの公共施設や道路が整備されたため、元利償還金が多くなっており、類似団体内平均値よりも高い比率となっている。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今後も公共施設の維持、更新が発生するため市債の発行・償還が想定されるが、事業費縮減に努めることで公債費の抑制を図る。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42</xdr:row>
      <xdr:rowOff>71362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607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36891</xdr:rowOff>
    </xdr:from>
    <xdr:to>
      <xdr:col>77</xdr:col>
      <xdr:colOff>44450</xdr:colOff>
      <xdr:row>42</xdr:row>
      <xdr:rowOff>71362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3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36891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25400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20562</xdr:rowOff>
    </xdr:from>
    <xdr:to>
      <xdr:col>77</xdr:col>
      <xdr:colOff>95250</xdr:colOff>
      <xdr:row>42</xdr:row>
      <xdr:rowOff>122162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106939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72468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前は多額の地方債発行に伴う公債費の影響により、類似団体内平均値を大きく上回っていたが、近年では公営企業等への繰出や一部事務組合への負担、退職手当などの将来負担が減少傾向にあり、低比率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36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183,761
180,801
84.98
73,757,759
73,259,622
338,704
36,656,715
40,942,690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人当たりの職員数が類似団体内平均値より少ないため、類似団体内平均値を下回ってい</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る。</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前年度に比べて</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退職手当が</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たことなどから、</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60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53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歳出予算額を抑えるために、対前年度同額を予算要求限度額に設定したことなどにより、類似団体内平均値よりも低比率となっている。引き続き事業費の抑制に努める。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109855</xdr:rowOff>
    </xdr:from>
    <xdr:to>
      <xdr:col>82</xdr:col>
      <xdr:colOff>107950</xdr:colOff>
      <xdr:row>15</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816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109855</xdr:rowOff>
    </xdr:from>
    <xdr:to>
      <xdr:col>78</xdr:col>
      <xdr:colOff>69850</xdr:colOff>
      <xdr:row>15</xdr:row>
      <xdr:rowOff>109855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81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109855</xdr:rowOff>
    </xdr:from>
    <xdr:to>
      <xdr:col>73</xdr:col>
      <xdr:colOff>180975</xdr:colOff>
      <xdr:row>16</xdr:row>
      <xdr:rowOff>6985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816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6985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330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76200</xdr:rowOff>
    </xdr:from>
    <xdr:to>
      <xdr:col>82</xdr:col>
      <xdr:colOff>158750</xdr:colOff>
      <xdr:row>16</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92727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59055</xdr:rowOff>
    </xdr:from>
    <xdr:to>
      <xdr:col>78</xdr:col>
      <xdr:colOff>120650</xdr:colOff>
      <xdr:row>15</xdr:row>
      <xdr:rowOff>160655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170832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99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59055</xdr:rowOff>
    </xdr:from>
    <xdr:to>
      <xdr:col>74</xdr:col>
      <xdr:colOff>31750</xdr:colOff>
      <xdr:row>15</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170832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127635</xdr:rowOff>
    </xdr:from>
    <xdr:to>
      <xdr:col>69</xdr:col>
      <xdr:colOff>142875</xdr:colOff>
      <xdr:row>16</xdr:row>
      <xdr:rowOff>57785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67962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6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障がい者介護等給付や障がい児通所支援給付が増加傾向であることなどから、類似団体内平均値を引き続き大幅に上回っている。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市単独補助制度の見直しなどにより、扶助費の抑制に努める。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107950</xdr:rowOff>
    </xdr:from>
    <xdr:to>
      <xdr:col>24</xdr:col>
      <xdr:colOff>25400</xdr:colOff>
      <xdr:row>60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394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107950</xdr:rowOff>
    </xdr:from>
    <xdr:to>
      <xdr:col>19</xdr:col>
      <xdr:colOff>187325</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394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31750</xdr:rowOff>
    </xdr:from>
    <xdr:to>
      <xdr:col>15</xdr:col>
      <xdr:colOff>98425</xdr:colOff>
      <xdr:row>62</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4902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62</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4140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152400</xdr:rowOff>
    </xdr:from>
    <xdr:to>
      <xdr:col>11</xdr:col>
      <xdr:colOff>60325</xdr:colOff>
      <xdr:row>62</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高齢化による被保険者の増加により、後期高齢者医療事業特別会計・介護保険事業特別会計への繰出金が増加傾向にある。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また、公共施設の老朽化等により維持補修費が多くなっていることから、引き続き事業費の抑制に努める。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25400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3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57</xdr:row>
      <xdr:rowOff>158750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3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146050</xdr:rowOff>
    </xdr:from>
    <xdr:to>
      <xdr:col>74</xdr:col>
      <xdr:colOff>31750</xdr:colOff>
      <xdr:row>58</xdr:row>
      <xdr:rowOff>76200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過去に発行した地方債の一部償還終了等により、一部事務組合の分担金が減少したことなどから、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年度以降類似団体内平均値を下回っている。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市単独事業補助金について見直しを図るなど、引き続き事業費の抑制に努める。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36</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152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140607</xdr:rowOff>
    </xdr:from>
    <xdr:to>
      <xdr:col>78</xdr:col>
      <xdr:colOff>69850</xdr:colOff>
      <xdr:row>35</xdr:row>
      <xdr:rowOff>151493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14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140607</xdr:rowOff>
    </xdr:from>
    <xdr:to>
      <xdr:col>73</xdr:col>
      <xdr:colOff>180975</xdr:colOff>
      <xdr:row>36</xdr:row>
      <xdr:rowOff>45357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4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110672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21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89807</xdr:rowOff>
    </xdr:from>
    <xdr:to>
      <xdr:col>74</xdr:col>
      <xdr:colOff>31750</xdr:colOff>
      <xdr:row>36</xdr:row>
      <xdr:rowOff>19957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30134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166007</xdr:rowOff>
    </xdr:from>
    <xdr:to>
      <xdr:col>69</xdr:col>
      <xdr:colOff>142875</xdr:colOff>
      <xdr:row>36</xdr:row>
      <xdr:rowOff>96157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106334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将来的な財政負担を考慮して、地方債の早期償還に取り組んでいることから、類似団体内平均値を上回っているが、将来負担比率は類似団体内平均値を下回っている。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今後も将来負担の軽減に努める。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86179</xdr:rowOff>
    </xdr:from>
    <xdr:to>
      <xdr:col>24</xdr:col>
      <xdr:colOff>25400</xdr:colOff>
      <xdr:row>79</xdr:row>
      <xdr:rowOff>125368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63072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125368</xdr:rowOff>
    </xdr:from>
    <xdr:to>
      <xdr:col>19</xdr:col>
      <xdr:colOff>187325</xdr:colOff>
      <xdr:row>79</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6699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105773</xdr:rowOff>
    </xdr:from>
    <xdr:to>
      <xdr:col>15</xdr:col>
      <xdr:colOff>98425</xdr:colOff>
      <xdr:row>79</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650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73116</xdr:rowOff>
    </xdr:from>
    <xdr:to>
      <xdr:col>11</xdr:col>
      <xdr:colOff>9525</xdr:colOff>
      <xdr:row>79</xdr:row>
      <xdr:rowOff>105773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617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35379</xdr:rowOff>
    </xdr:from>
    <xdr:to>
      <xdr:col>24</xdr:col>
      <xdr:colOff>76200</xdr:colOff>
      <xdr:row>79</xdr:row>
      <xdr:rowOff>136979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7456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74568</xdr:rowOff>
    </xdr:from>
    <xdr:to>
      <xdr:col>20</xdr:col>
      <xdr:colOff>38100</xdr:colOff>
      <xdr:row>80</xdr:row>
      <xdr:rowOff>4718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160945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70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54973</xdr:rowOff>
    </xdr:from>
    <xdr:to>
      <xdr:col>11</xdr:col>
      <xdr:colOff>60325</xdr:colOff>
      <xdr:row>79</xdr:row>
      <xdr:rowOff>156573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141350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22316</xdr:rowOff>
    </xdr:from>
    <xdr:to>
      <xdr:col>6</xdr:col>
      <xdr:colOff>171450</xdr:colOff>
      <xdr:row>79</xdr:row>
      <xdr:rowOff>123916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108693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歳出予算額を抑えるために、対前年度同額を予算要求限度額に設定したことなどにより、類似団体内平均値</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を下回っている</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「和泉創発プラン」による財政健全化に引き続き取り組み、事業費の抑制を図る。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162379</xdr:rowOff>
    </xdr:from>
    <xdr:to>
      <xdr:col>82</xdr:col>
      <xdr:colOff>107950</xdr:colOff>
      <xdr:row>76</xdr:row>
      <xdr:rowOff>67129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211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162379</xdr:rowOff>
    </xdr:from>
    <xdr:to>
      <xdr:col>78</xdr:col>
      <xdr:colOff>69850</xdr:colOff>
      <xdr:row>76</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21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132443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042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132443</xdr:rowOff>
    </xdr:from>
    <xdr:to>
      <xdr:col>69</xdr:col>
      <xdr:colOff>92075</xdr:colOff>
      <xdr:row>77</xdr:row>
      <xdr:rowOff>15421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162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16329</xdr:rowOff>
    </xdr:from>
    <xdr:to>
      <xdr:col>82</xdr:col>
      <xdr:colOff>158750</xdr:colOff>
      <xdr:row>76</xdr:row>
      <xdr:rowOff>117929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32855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111578</xdr:rowOff>
    </xdr:from>
    <xdr:to>
      <xdr:col>78</xdr:col>
      <xdr:colOff>120650</xdr:colOff>
      <xdr:row>76</xdr:row>
      <xdr:rowOff>41728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51905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3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81643</xdr:rowOff>
    </xdr:from>
    <xdr:to>
      <xdr:col>69</xdr:col>
      <xdr:colOff>142875</xdr:colOff>
      <xdr:row>77</xdr:row>
      <xdr:rowOff>11793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21970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76399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17843</xdr:rowOff>
    </xdr:from>
    <xdr:to>
      <xdr:col>29</xdr:col>
      <xdr:colOff>127000</xdr:colOff>
      <xdr:row>19</xdr:row>
      <xdr:rowOff>30721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23018"/>
          <a:ext cx="6477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30721</xdr:rowOff>
    </xdr:from>
    <xdr:to>
      <xdr:col>26</xdr:col>
      <xdr:colOff>50800</xdr:colOff>
      <xdr:row>19</xdr:row>
      <xdr:rowOff>75374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35896"/>
          <a:ext cx="698500" cy="4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75374</xdr:rowOff>
    </xdr:from>
    <xdr:to>
      <xdr:col>22</xdr:col>
      <xdr:colOff>114300</xdr:colOff>
      <xdr:row>19</xdr:row>
      <xdr:rowOff>145517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80549"/>
          <a:ext cx="698500" cy="7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129896</xdr:rowOff>
    </xdr:from>
    <xdr:to>
      <xdr:col>18</xdr:col>
      <xdr:colOff>177800</xdr:colOff>
      <xdr:row>19</xdr:row>
      <xdr:rowOff>145517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35071"/>
          <a:ext cx="698500" cy="1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138493</xdr:rowOff>
    </xdr:from>
    <xdr:to>
      <xdr:col>29</xdr:col>
      <xdr:colOff>177800</xdr:colOff>
      <xdr:row>19</xdr:row>
      <xdr:rowOff>68643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7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110570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4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151371</xdr:rowOff>
    </xdr:from>
    <xdr:to>
      <xdr:col>26</xdr:col>
      <xdr:colOff>101600</xdr:colOff>
      <xdr:row>19</xdr:row>
      <xdr:rowOff>81521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85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66298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7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24574</xdr:rowOff>
    </xdr:from>
    <xdr:to>
      <xdr:col>22</xdr:col>
      <xdr:colOff>165100</xdr:colOff>
      <xdr:row>19</xdr:row>
      <xdr:rowOff>126174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2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110951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1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94717</xdr:rowOff>
    </xdr:from>
    <xdr:to>
      <xdr:col>19</xdr:col>
      <xdr:colOff>38100</xdr:colOff>
      <xdr:row>20</xdr:row>
      <xdr:rowOff>24867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9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9644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8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79096</xdr:rowOff>
    </xdr:from>
    <xdr:to>
      <xdr:col>15</xdr:col>
      <xdr:colOff>101600</xdr:colOff>
      <xdr:row>20</xdr:row>
      <xdr:rowOff>9246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8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165473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70231</xdr:rowOff>
    </xdr:from>
    <xdr:to>
      <xdr:col>29</xdr:col>
      <xdr:colOff>127000</xdr:colOff>
      <xdr:row>35</xdr:row>
      <xdr:rowOff>125781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680581"/>
          <a:ext cx="6477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70231</xdr:rowOff>
    </xdr:from>
    <xdr:to>
      <xdr:col>26</xdr:col>
      <xdr:colOff>50800</xdr:colOff>
      <xdr:row>35</xdr:row>
      <xdr:rowOff>99034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80581"/>
          <a:ext cx="698500" cy="2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99034</xdr:rowOff>
    </xdr:from>
    <xdr:to>
      <xdr:col>22</xdr:col>
      <xdr:colOff>114300</xdr:colOff>
      <xdr:row>35</xdr:row>
      <xdr:rowOff>127876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09384"/>
          <a:ext cx="698500" cy="2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127876</xdr:rowOff>
    </xdr:from>
    <xdr:to>
      <xdr:col>18</xdr:col>
      <xdr:colOff>177800</xdr:colOff>
      <xdr:row>35</xdr:row>
      <xdr:rowOff>170777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38226"/>
          <a:ext cx="698500" cy="4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74981</xdr:rowOff>
    </xdr:from>
    <xdr:to>
      <xdr:col>29</xdr:col>
      <xdr:colOff>177800</xdr:colOff>
      <xdr:row>35</xdr:row>
      <xdr:rowOff>176581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5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262958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3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19431</xdr:rowOff>
    </xdr:from>
    <xdr:to>
      <xdr:col>26</xdr:col>
      <xdr:colOff>101600</xdr:colOff>
      <xdr:row>35</xdr:row>
      <xdr:rowOff>121031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29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131208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9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48234</xdr:rowOff>
    </xdr:from>
    <xdr:to>
      <xdr:col>22</xdr:col>
      <xdr:colOff>165100</xdr:colOff>
      <xdr:row>35</xdr:row>
      <xdr:rowOff>149834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5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160012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2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77076</xdr:rowOff>
    </xdr:from>
    <xdr:to>
      <xdr:col>19</xdr:col>
      <xdr:colOff>38100</xdr:colOff>
      <xdr:row>35</xdr:row>
      <xdr:rowOff>178676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8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188853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5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119977</xdr:rowOff>
    </xdr:from>
    <xdr:to>
      <xdr:col>15</xdr:col>
      <xdr:colOff>101600</xdr:colOff>
      <xdr:row>35</xdr:row>
      <xdr:rowOff>221577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3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231754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9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183,761
180,801
84.98
73,757,759
73,259,622
338,704
36,656,715
40,942,690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102863</xdr:rowOff>
    </xdr:from>
    <xdr:to>
      <xdr:col>24</xdr:col>
      <xdr:colOff>63500</xdr:colOff>
      <xdr:row>36</xdr:row>
      <xdr:rowOff>115240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75063"/>
          <a:ext cx="8382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102863</xdr:rowOff>
    </xdr:from>
    <xdr:to>
      <xdr:col>19</xdr:col>
      <xdr:colOff>177800</xdr:colOff>
      <xdr:row>37</xdr:row>
      <xdr:rowOff>30462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75063"/>
          <a:ext cx="889000" cy="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30462</xdr:rowOff>
    </xdr:from>
    <xdr:to>
      <xdr:col>15</xdr:col>
      <xdr:colOff>50800</xdr:colOff>
      <xdr:row>37</xdr:row>
      <xdr:rowOff>158903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4112"/>
          <a:ext cx="889000" cy="1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103451</xdr:rowOff>
    </xdr:from>
    <xdr:to>
      <xdr:col>10</xdr:col>
      <xdr:colOff>114300</xdr:colOff>
      <xdr:row>37</xdr:row>
      <xdr:rowOff>158903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47101"/>
          <a:ext cx="889000" cy="5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64440</xdr:rowOff>
    </xdr:from>
    <xdr:to>
      <xdr:col>24</xdr:col>
      <xdr:colOff>114300</xdr:colOff>
      <xdr:row>36</xdr:row>
      <xdr:rowOff>166040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42867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52063</xdr:rowOff>
    </xdr:from>
    <xdr:to>
      <xdr:col>20</xdr:col>
      <xdr:colOff>38100</xdr:colOff>
      <xdr:row>36</xdr:row>
      <xdr:rowOff>153663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144790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1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151112</xdr:rowOff>
    </xdr:from>
    <xdr:to>
      <xdr:col>15</xdr:col>
      <xdr:colOff>101600</xdr:colOff>
      <xdr:row>37</xdr:row>
      <xdr:rowOff>81262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72389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108102</xdr:rowOff>
    </xdr:from>
    <xdr:to>
      <xdr:col>10</xdr:col>
      <xdr:colOff>165100</xdr:colOff>
      <xdr:row>38</xdr:row>
      <xdr:rowOff>38252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29380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52651</xdr:rowOff>
    </xdr:from>
    <xdr:to>
      <xdr:col>6</xdr:col>
      <xdr:colOff>38100</xdr:colOff>
      <xdr:row>37</xdr:row>
      <xdr:rowOff>154251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145377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154407</xdr:rowOff>
    </xdr:from>
    <xdr:to>
      <xdr:col>24</xdr:col>
      <xdr:colOff>63500</xdr:colOff>
      <xdr:row>57</xdr:row>
      <xdr:rowOff>166351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27057"/>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154407</xdr:rowOff>
    </xdr:from>
    <xdr:to>
      <xdr:col>19</xdr:col>
      <xdr:colOff>177800</xdr:colOff>
      <xdr:row>58</xdr:row>
      <xdr:rowOff>83331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7057"/>
          <a:ext cx="889000" cy="10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83331</xdr:rowOff>
    </xdr:from>
    <xdr:to>
      <xdr:col>15</xdr:col>
      <xdr:colOff>50800</xdr:colOff>
      <xdr:row>58</xdr:row>
      <xdr:rowOff>157779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27431"/>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86684</xdr:rowOff>
    </xdr:from>
    <xdr:to>
      <xdr:col>10</xdr:col>
      <xdr:colOff>114300</xdr:colOff>
      <xdr:row>58</xdr:row>
      <xdr:rowOff>157779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30784"/>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115551</xdr:rowOff>
    </xdr:from>
    <xdr:to>
      <xdr:col>24</xdr:col>
      <xdr:colOff>114300</xdr:colOff>
      <xdr:row>58</xdr:row>
      <xdr:rowOff>45701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93978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103607</xdr:rowOff>
    </xdr:from>
    <xdr:to>
      <xdr:col>20</xdr:col>
      <xdr:colOff>38100</xdr:colOff>
      <xdr:row>58</xdr:row>
      <xdr:rowOff>33757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24884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32531</xdr:rowOff>
    </xdr:from>
    <xdr:to>
      <xdr:col>15</xdr:col>
      <xdr:colOff>101600</xdr:colOff>
      <xdr:row>58</xdr:row>
      <xdr:rowOff>134131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125258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106979</xdr:rowOff>
    </xdr:from>
    <xdr:to>
      <xdr:col>10</xdr:col>
      <xdr:colOff>165100</xdr:colOff>
      <xdr:row>59</xdr:row>
      <xdr:rowOff>37129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28256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35884</xdr:rowOff>
    </xdr:from>
    <xdr:to>
      <xdr:col>6</xdr:col>
      <xdr:colOff>38100</xdr:colOff>
      <xdr:row>58</xdr:row>
      <xdr:rowOff>137484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128611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141438</xdr:rowOff>
    </xdr:from>
    <xdr:to>
      <xdr:col>24</xdr:col>
      <xdr:colOff>63500</xdr:colOff>
      <xdr:row>77</xdr:row>
      <xdr:rowOff>141712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4308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123881</xdr:rowOff>
    </xdr:from>
    <xdr:to>
      <xdr:col>19</xdr:col>
      <xdr:colOff>177800</xdr:colOff>
      <xdr:row>77</xdr:row>
      <xdr:rowOff>141712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2553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123881</xdr:rowOff>
    </xdr:from>
    <xdr:to>
      <xdr:col>15</xdr:col>
      <xdr:colOff>50800</xdr:colOff>
      <xdr:row>77</xdr:row>
      <xdr:rowOff>148752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25531"/>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123972</xdr:rowOff>
    </xdr:from>
    <xdr:to>
      <xdr:col>10</xdr:col>
      <xdr:colOff>114300</xdr:colOff>
      <xdr:row>77</xdr:row>
      <xdr:rowOff>148752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25622"/>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90638</xdr:rowOff>
    </xdr:from>
    <xdr:to>
      <xdr:col>24</xdr:col>
      <xdr:colOff>114300</xdr:colOff>
      <xdr:row>78</xdr:row>
      <xdr:rowOff>20788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69065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90912</xdr:rowOff>
    </xdr:from>
    <xdr:to>
      <xdr:col>20</xdr:col>
      <xdr:colOff>38100</xdr:colOff>
      <xdr:row>78</xdr:row>
      <xdr:rowOff>21062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8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73081</xdr:rowOff>
    </xdr:from>
    <xdr:to>
      <xdr:col>15</xdr:col>
      <xdr:colOff>101600</xdr:colOff>
      <xdr:row>78</xdr:row>
      <xdr:rowOff>3231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7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165808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6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97952</xdr:rowOff>
    </xdr:from>
    <xdr:to>
      <xdr:col>10</xdr:col>
      <xdr:colOff>165100</xdr:colOff>
      <xdr:row>78</xdr:row>
      <xdr:rowOff>28102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19229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9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73172</xdr:rowOff>
    </xdr:from>
    <xdr:to>
      <xdr:col>6</xdr:col>
      <xdr:colOff>38100</xdr:colOff>
      <xdr:row>78</xdr:row>
      <xdr:rowOff>3322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165899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6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12281</xdr:rowOff>
    </xdr:from>
    <xdr:to>
      <xdr:col>24</xdr:col>
      <xdr:colOff>63500</xdr:colOff>
      <xdr:row>95</xdr:row>
      <xdr:rowOff>171310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00031"/>
          <a:ext cx="838200" cy="1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12281</xdr:rowOff>
    </xdr:from>
    <xdr:to>
      <xdr:col>19</xdr:col>
      <xdr:colOff>177800</xdr:colOff>
      <xdr:row>97</xdr:row>
      <xdr:rowOff>1626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00031"/>
          <a:ext cx="889000" cy="3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1626</xdr:rowOff>
    </xdr:from>
    <xdr:to>
      <xdr:col>15</xdr:col>
      <xdr:colOff>50800</xdr:colOff>
      <xdr:row>97</xdr:row>
      <xdr:rowOff>38570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32276"/>
          <a:ext cx="8890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38570</xdr:rowOff>
    </xdr:from>
    <xdr:to>
      <xdr:col>10</xdr:col>
      <xdr:colOff>114300</xdr:colOff>
      <xdr:row>97</xdr:row>
      <xdr:rowOff>133934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69220"/>
          <a:ext cx="889000" cy="9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120510</xdr:rowOff>
    </xdr:from>
    <xdr:to>
      <xdr:col>24</xdr:col>
      <xdr:colOff>114300</xdr:colOff>
      <xdr:row>96</xdr:row>
      <xdr:rowOff>50660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143387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132931</xdr:rowOff>
    </xdr:from>
    <xdr:to>
      <xdr:col>20</xdr:col>
      <xdr:colOff>38100</xdr:colOff>
      <xdr:row>95</xdr:row>
      <xdr:rowOff>63081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79608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2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122276</xdr:rowOff>
    </xdr:from>
    <xdr:to>
      <xdr:col>15</xdr:col>
      <xdr:colOff>101600</xdr:colOff>
      <xdr:row>97</xdr:row>
      <xdr:rowOff>52426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68953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35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159220</xdr:rowOff>
    </xdr:from>
    <xdr:to>
      <xdr:col>10</xdr:col>
      <xdr:colOff>165100</xdr:colOff>
      <xdr:row>97</xdr:row>
      <xdr:rowOff>89370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105897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39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83134</xdr:rowOff>
    </xdr:from>
    <xdr:to>
      <xdr:col>6</xdr:col>
      <xdr:colOff>38100</xdr:colOff>
      <xdr:row>98</xdr:row>
      <xdr:rowOff>13284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1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29811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48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61192</xdr:rowOff>
    </xdr:from>
    <xdr:to>
      <xdr:col>55</xdr:col>
      <xdr:colOff>0</xdr:colOff>
      <xdr:row>37</xdr:row>
      <xdr:rowOff>159370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04842"/>
          <a:ext cx="838200" cy="9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17965</xdr:rowOff>
    </xdr:from>
    <xdr:to>
      <xdr:col>50</xdr:col>
      <xdr:colOff>114300</xdr:colOff>
      <xdr:row>37</xdr:row>
      <xdr:rowOff>159370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332915"/>
          <a:ext cx="889000" cy="11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17965</xdr:rowOff>
    </xdr:from>
    <xdr:to>
      <xdr:col>45</xdr:col>
      <xdr:colOff>177800</xdr:colOff>
      <xdr:row>37</xdr:row>
      <xdr:rowOff>134333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332915"/>
          <a:ext cx="889000" cy="114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134333</xdr:rowOff>
    </xdr:from>
    <xdr:to>
      <xdr:col>41</xdr:col>
      <xdr:colOff>50800</xdr:colOff>
      <xdr:row>37</xdr:row>
      <xdr:rowOff>164889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77983"/>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10392</xdr:rowOff>
    </xdr:from>
    <xdr:to>
      <xdr:col>55</xdr:col>
      <xdr:colOff>50800</xdr:colOff>
      <xdr:row>37</xdr:row>
      <xdr:rowOff>111992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160269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108571</xdr:rowOff>
    </xdr:from>
    <xdr:to>
      <xdr:col>50</xdr:col>
      <xdr:colOff>165100</xdr:colOff>
      <xdr:row>38</xdr:row>
      <xdr:rowOff>38720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522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29847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4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138615</xdr:rowOff>
    </xdr:from>
    <xdr:to>
      <xdr:col>46</xdr:col>
      <xdr:colOff>38100</xdr:colOff>
      <xdr:row>31</xdr:row>
      <xdr:rowOff>68765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2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59892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37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83533</xdr:rowOff>
    </xdr:from>
    <xdr:to>
      <xdr:col>41</xdr:col>
      <xdr:colOff>101600</xdr:colOff>
      <xdr:row>38</xdr:row>
      <xdr:rowOff>13683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4811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114090</xdr:rowOff>
    </xdr:from>
    <xdr:to>
      <xdr:col>36</xdr:col>
      <xdr:colOff>165100</xdr:colOff>
      <xdr:row>38</xdr:row>
      <xdr:rowOff>44239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577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35366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137734</xdr:rowOff>
    </xdr:from>
    <xdr:to>
      <xdr:col>55</xdr:col>
      <xdr:colOff>0</xdr:colOff>
      <xdr:row>56</xdr:row>
      <xdr:rowOff>94072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567484"/>
          <a:ext cx="8382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137734</xdr:rowOff>
    </xdr:from>
    <xdr:to>
      <xdr:col>50</xdr:col>
      <xdr:colOff>114300</xdr:colOff>
      <xdr:row>56</xdr:row>
      <xdr:rowOff>157393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67484"/>
          <a:ext cx="889000" cy="1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157393</xdr:rowOff>
    </xdr:from>
    <xdr:to>
      <xdr:col>45</xdr:col>
      <xdr:colOff>177800</xdr:colOff>
      <xdr:row>57</xdr:row>
      <xdr:rowOff>75829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58593"/>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29926</xdr:rowOff>
    </xdr:from>
    <xdr:to>
      <xdr:col>41</xdr:col>
      <xdr:colOff>50800</xdr:colOff>
      <xdr:row>57</xdr:row>
      <xdr:rowOff>75829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02576"/>
          <a:ext cx="8890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43272</xdr:rowOff>
    </xdr:from>
    <xdr:to>
      <xdr:col>55</xdr:col>
      <xdr:colOff>50800</xdr:colOff>
      <xdr:row>56</xdr:row>
      <xdr:rowOff>144872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4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66149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9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86934</xdr:rowOff>
    </xdr:from>
    <xdr:to>
      <xdr:col>50</xdr:col>
      <xdr:colOff>165100</xdr:colOff>
      <xdr:row>56</xdr:row>
      <xdr:rowOff>17084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33611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2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106593</xdr:rowOff>
    </xdr:from>
    <xdr:to>
      <xdr:col>46</xdr:col>
      <xdr:colOff>38100</xdr:colOff>
      <xdr:row>57</xdr:row>
      <xdr:rowOff>36743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27870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0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25029</xdr:rowOff>
    </xdr:from>
    <xdr:to>
      <xdr:col>41</xdr:col>
      <xdr:colOff>101600</xdr:colOff>
      <xdr:row>57</xdr:row>
      <xdr:rowOff>126629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9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117756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9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150576</xdr:rowOff>
    </xdr:from>
    <xdr:to>
      <xdr:col>36</xdr:col>
      <xdr:colOff>165100</xdr:colOff>
      <xdr:row>57</xdr:row>
      <xdr:rowOff>80726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71853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165669</xdr:rowOff>
    </xdr:from>
    <xdr:to>
      <xdr:col>55</xdr:col>
      <xdr:colOff>0</xdr:colOff>
      <xdr:row>77</xdr:row>
      <xdr:rowOff>89362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195869"/>
          <a:ext cx="838200" cy="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165669</xdr:rowOff>
    </xdr:from>
    <xdr:to>
      <xdr:col>50</xdr:col>
      <xdr:colOff>114300</xdr:colOff>
      <xdr:row>77</xdr:row>
      <xdr:rowOff>82414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195869"/>
          <a:ext cx="889000" cy="8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21513</xdr:rowOff>
    </xdr:from>
    <xdr:to>
      <xdr:col>45</xdr:col>
      <xdr:colOff>177800</xdr:colOff>
      <xdr:row>77</xdr:row>
      <xdr:rowOff>82414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880263"/>
          <a:ext cx="889000" cy="40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21513</xdr:rowOff>
    </xdr:from>
    <xdr:to>
      <xdr:col>41</xdr:col>
      <xdr:colOff>50800</xdr:colOff>
      <xdr:row>75</xdr:row>
      <xdr:rowOff>110302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880263"/>
          <a:ext cx="889000" cy="8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38562</xdr:rowOff>
    </xdr:from>
    <xdr:to>
      <xdr:col>55</xdr:col>
      <xdr:colOff>50800</xdr:colOff>
      <xdr:row>77</xdr:row>
      <xdr:rowOff>140162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16989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1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114869</xdr:rowOff>
    </xdr:from>
    <xdr:to>
      <xdr:col>50</xdr:col>
      <xdr:colOff>165100</xdr:colOff>
      <xdr:row>77</xdr:row>
      <xdr:rowOff>45019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4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36146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2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31614</xdr:rowOff>
    </xdr:from>
    <xdr:to>
      <xdr:col>46</xdr:col>
      <xdr:colOff>38100</xdr:colOff>
      <xdr:row>77</xdr:row>
      <xdr:rowOff>133214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124341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32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142163</xdr:rowOff>
    </xdr:from>
    <xdr:to>
      <xdr:col>41</xdr:col>
      <xdr:colOff>101600</xdr:colOff>
      <xdr:row>75</xdr:row>
      <xdr:rowOff>72313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82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88840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6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59502</xdr:rowOff>
    </xdr:from>
    <xdr:to>
      <xdr:col>36</xdr:col>
      <xdr:colOff>165100</xdr:colOff>
      <xdr:row>75</xdr:row>
      <xdr:rowOff>161102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91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6179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69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134443</xdr:rowOff>
    </xdr:from>
    <xdr:to>
      <xdr:col>55</xdr:col>
      <xdr:colOff>0</xdr:colOff>
      <xdr:row>96</xdr:row>
      <xdr:rowOff>31344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422193"/>
          <a:ext cx="8382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134443</xdr:rowOff>
    </xdr:from>
    <xdr:to>
      <xdr:col>50</xdr:col>
      <xdr:colOff>114300</xdr:colOff>
      <xdr:row>97</xdr:row>
      <xdr:rowOff>23457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22193"/>
          <a:ext cx="889000" cy="2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23457</xdr:rowOff>
    </xdr:from>
    <xdr:to>
      <xdr:col>45</xdr:col>
      <xdr:colOff>177800</xdr:colOff>
      <xdr:row>98</xdr:row>
      <xdr:rowOff>13475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54107"/>
          <a:ext cx="889000" cy="1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119107</xdr:rowOff>
    </xdr:from>
    <xdr:to>
      <xdr:col>41</xdr:col>
      <xdr:colOff>50800</xdr:colOff>
      <xdr:row>98</xdr:row>
      <xdr:rowOff>13475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49757"/>
          <a:ext cx="8890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151994</xdr:rowOff>
    </xdr:from>
    <xdr:to>
      <xdr:col>55</xdr:col>
      <xdr:colOff>50800</xdr:colOff>
      <xdr:row>96</xdr:row>
      <xdr:rowOff>82144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3421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83643</xdr:rowOff>
    </xdr:from>
    <xdr:to>
      <xdr:col>50</xdr:col>
      <xdr:colOff>165100</xdr:colOff>
      <xdr:row>96</xdr:row>
      <xdr:rowOff>13793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3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30320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1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144107</xdr:rowOff>
    </xdr:from>
    <xdr:to>
      <xdr:col>46</xdr:col>
      <xdr:colOff>38100</xdr:colOff>
      <xdr:row>97</xdr:row>
      <xdr:rowOff>74257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65384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9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134125</xdr:rowOff>
    </xdr:from>
    <xdr:to>
      <xdr:col>41</xdr:col>
      <xdr:colOff>101600</xdr:colOff>
      <xdr:row>98</xdr:row>
      <xdr:rowOff>64275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55402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68307</xdr:rowOff>
    </xdr:from>
    <xdr:to>
      <xdr:col>36</xdr:col>
      <xdr:colOff>165100</xdr:colOff>
      <xdr:row>97</xdr:row>
      <xdr:rowOff>169907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161034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111942</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455592"/>
          <a:ext cx="889000" cy="32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77651</xdr:rowOff>
    </xdr:from>
    <xdr:to>
      <xdr:col>71</xdr:col>
      <xdr:colOff>177800</xdr:colOff>
      <xdr:row>37</xdr:row>
      <xdr:rowOff>111942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5564051"/>
          <a:ext cx="889000" cy="8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21607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81478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596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61142</xdr:rowOff>
    </xdr:from>
    <xdr:to>
      <xdr:col>72</xdr:col>
      <xdr:colOff>38100</xdr:colOff>
      <xdr:row>37</xdr:row>
      <xdr:rowOff>162742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7819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18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26851</xdr:rowOff>
    </xdr:from>
    <xdr:to>
      <xdr:col>67</xdr:col>
      <xdr:colOff>101600</xdr:colOff>
      <xdr:row>32</xdr:row>
      <xdr:rowOff>128451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55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30</xdr:row>
      <xdr:rowOff>144978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52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100267</xdr:rowOff>
    </xdr:from>
    <xdr:to>
      <xdr:col>85</xdr:col>
      <xdr:colOff>127000</xdr:colOff>
      <xdr:row>75</xdr:row>
      <xdr:rowOff>7512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787567"/>
          <a:ext cx="838200" cy="7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100267</xdr:rowOff>
    </xdr:from>
    <xdr:to>
      <xdr:col>81</xdr:col>
      <xdr:colOff>50800</xdr:colOff>
      <xdr:row>75</xdr:row>
      <xdr:rowOff>18999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787567"/>
          <a:ext cx="8890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18999</xdr:rowOff>
    </xdr:from>
    <xdr:to>
      <xdr:col>76</xdr:col>
      <xdr:colOff>114300</xdr:colOff>
      <xdr:row>75</xdr:row>
      <xdr:rowOff>39535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877749"/>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39535</xdr:rowOff>
    </xdr:from>
    <xdr:to>
      <xdr:col>71</xdr:col>
      <xdr:colOff>177800</xdr:colOff>
      <xdr:row>75</xdr:row>
      <xdr:rowOff>69406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898285"/>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128162</xdr:rowOff>
    </xdr:from>
    <xdr:to>
      <xdr:col>85</xdr:col>
      <xdr:colOff>177800</xdr:colOff>
      <xdr:row>75</xdr:row>
      <xdr:rowOff>58312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1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151039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6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49467</xdr:rowOff>
    </xdr:from>
    <xdr:to>
      <xdr:col>81</xdr:col>
      <xdr:colOff>101600</xdr:colOff>
      <xdr:row>74</xdr:row>
      <xdr:rowOff>151067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167594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51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139649</xdr:rowOff>
    </xdr:from>
    <xdr:to>
      <xdr:col>76</xdr:col>
      <xdr:colOff>165100</xdr:colOff>
      <xdr:row>75</xdr:row>
      <xdr:rowOff>69799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86326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6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160185</xdr:rowOff>
    </xdr:from>
    <xdr:to>
      <xdr:col>72</xdr:col>
      <xdr:colOff>38100</xdr:colOff>
      <xdr:row>75</xdr:row>
      <xdr:rowOff>90335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106862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6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18606</xdr:rowOff>
    </xdr:from>
    <xdr:to>
      <xdr:col>67</xdr:col>
      <xdr:colOff>101600</xdr:colOff>
      <xdr:row>75</xdr:row>
      <xdr:rowOff>120206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136733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85865</xdr:rowOff>
    </xdr:from>
    <xdr:to>
      <xdr:col>85</xdr:col>
      <xdr:colOff>127000</xdr:colOff>
      <xdr:row>97</xdr:row>
      <xdr:rowOff>47574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45065"/>
          <a:ext cx="8382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142063</xdr:rowOff>
    </xdr:from>
    <xdr:to>
      <xdr:col>81</xdr:col>
      <xdr:colOff>50800</xdr:colOff>
      <xdr:row>97</xdr:row>
      <xdr:rowOff>47574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01263"/>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142063</xdr:rowOff>
    </xdr:from>
    <xdr:to>
      <xdr:col>76</xdr:col>
      <xdr:colOff>114300</xdr:colOff>
      <xdr:row>97</xdr:row>
      <xdr:rowOff>151816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01263"/>
          <a:ext cx="889000" cy="1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151816</xdr:rowOff>
    </xdr:from>
    <xdr:to>
      <xdr:col>71</xdr:col>
      <xdr:colOff>177800</xdr:colOff>
      <xdr:row>98</xdr:row>
      <xdr:rowOff>482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82466"/>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35065</xdr:rowOff>
    </xdr:from>
    <xdr:to>
      <xdr:col>85</xdr:col>
      <xdr:colOff>177800</xdr:colOff>
      <xdr:row>96</xdr:row>
      <xdr:rowOff>136665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13492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168224</xdr:rowOff>
    </xdr:from>
    <xdr:to>
      <xdr:col>81</xdr:col>
      <xdr:colOff>101600</xdr:colOff>
      <xdr:row>97</xdr:row>
      <xdr:rowOff>98374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89501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91263</xdr:rowOff>
    </xdr:from>
    <xdr:to>
      <xdr:col>76</xdr:col>
      <xdr:colOff>165100</xdr:colOff>
      <xdr:row>97</xdr:row>
      <xdr:rowOff>21413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5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37940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3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101016</xdr:rowOff>
    </xdr:from>
    <xdr:to>
      <xdr:col>72</xdr:col>
      <xdr:colOff>38100</xdr:colOff>
      <xdr:row>98</xdr:row>
      <xdr:rowOff>31166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22293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2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121132</xdr:rowOff>
    </xdr:from>
    <xdr:to>
      <xdr:col>67</xdr:col>
      <xdr:colOff>101600</xdr:colOff>
      <xdr:row>98</xdr:row>
      <xdr:rowOff>51282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42409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4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29210</xdr:rowOff>
    </xdr:from>
    <xdr:to>
      <xdr:col>116</xdr:col>
      <xdr:colOff>63500</xdr:colOff>
      <xdr:row>59</xdr:row>
      <xdr:rowOff>29464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44760"/>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29464</xdr:rowOff>
    </xdr:from>
    <xdr:to>
      <xdr:col>111</xdr:col>
      <xdr:colOff>177800</xdr:colOff>
      <xdr:row>59</xdr:row>
      <xdr:rowOff>29464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45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29337</xdr:rowOff>
    </xdr:from>
    <xdr:to>
      <xdr:col>107</xdr:col>
      <xdr:colOff>50800</xdr:colOff>
      <xdr:row>59</xdr:row>
      <xdr:rowOff>29464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44887"/>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29337</xdr:rowOff>
    </xdr:from>
    <xdr:to>
      <xdr:col>102</xdr:col>
      <xdr:colOff>114300</xdr:colOff>
      <xdr:row>59</xdr:row>
      <xdr:rowOff>30607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44887"/>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149860</xdr:rowOff>
    </xdr:from>
    <xdr:to>
      <xdr:col>116</xdr:col>
      <xdr:colOff>114300</xdr:colOff>
      <xdr:row>59</xdr:row>
      <xdr:rowOff>80010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64787</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0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150114</xdr:rowOff>
    </xdr:from>
    <xdr:to>
      <xdr:col>112</xdr:col>
      <xdr:colOff>38100</xdr:colOff>
      <xdr:row>59</xdr:row>
      <xdr:rowOff>80264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71391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18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150114</xdr:rowOff>
    </xdr:from>
    <xdr:to>
      <xdr:col>107</xdr:col>
      <xdr:colOff>101600</xdr:colOff>
      <xdr:row>59</xdr:row>
      <xdr:rowOff>80264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71391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18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149987</xdr:rowOff>
    </xdr:from>
    <xdr:to>
      <xdr:col>102</xdr:col>
      <xdr:colOff>165100</xdr:colOff>
      <xdr:row>59</xdr:row>
      <xdr:rowOff>80137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71264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8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151257</xdr:rowOff>
    </xdr:from>
    <xdr:to>
      <xdr:col>98</xdr:col>
      <xdr:colOff>38100</xdr:colOff>
      <xdr:row>59</xdr:row>
      <xdr:rowOff>81407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72534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8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35870</xdr:rowOff>
    </xdr:from>
    <xdr:to>
      <xdr:col>116</xdr:col>
      <xdr:colOff>63500</xdr:colOff>
      <xdr:row>75</xdr:row>
      <xdr:rowOff>74229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894620"/>
          <a:ext cx="8382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74229</xdr:rowOff>
    </xdr:from>
    <xdr:to>
      <xdr:col>111</xdr:col>
      <xdr:colOff>177800</xdr:colOff>
      <xdr:row>75</xdr:row>
      <xdr:rowOff>110439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932979"/>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110439</xdr:rowOff>
    </xdr:from>
    <xdr:to>
      <xdr:col>107</xdr:col>
      <xdr:colOff>50800</xdr:colOff>
      <xdr:row>75</xdr:row>
      <xdr:rowOff>152228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69189"/>
          <a:ext cx="8890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152228</xdr:rowOff>
    </xdr:from>
    <xdr:to>
      <xdr:col>102</xdr:col>
      <xdr:colOff>114300</xdr:colOff>
      <xdr:row>76</xdr:row>
      <xdr:rowOff>27549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10978"/>
          <a:ext cx="8890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156520</xdr:rowOff>
    </xdr:from>
    <xdr:to>
      <xdr:col>116</xdr:col>
      <xdr:colOff>114300</xdr:colOff>
      <xdr:row>75</xdr:row>
      <xdr:rowOff>86670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134947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23429</xdr:rowOff>
    </xdr:from>
    <xdr:to>
      <xdr:col>112</xdr:col>
      <xdr:colOff>38100</xdr:colOff>
      <xdr:row>75</xdr:row>
      <xdr:rowOff>125029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116157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59639</xdr:rowOff>
    </xdr:from>
    <xdr:to>
      <xdr:col>107</xdr:col>
      <xdr:colOff>101600</xdr:colOff>
      <xdr:row>75</xdr:row>
      <xdr:rowOff>161240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18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152367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0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101427</xdr:rowOff>
    </xdr:from>
    <xdr:to>
      <xdr:col>102</xdr:col>
      <xdr:colOff>165100</xdr:colOff>
      <xdr:row>76</xdr:row>
      <xdr:rowOff>31576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601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22705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148199</xdr:rowOff>
    </xdr:from>
    <xdr:to>
      <xdr:col>98</xdr:col>
      <xdr:colOff>38100</xdr:colOff>
      <xdr:row>76</xdr:row>
      <xdr:rowOff>78349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69476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9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住民一人当たりのコスト比較について、扶助費</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子育て世帯臨時特別給付金事業や住民税非課税世帯等臨時特別給付金事業</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、前年度と比べて</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減額</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ているが、</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生活保護費等の社会保障に要する経費が多額となっているため、類似団体の中でも順位が高くなっている。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普通建設事業</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（うち更新整備）</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については、新庁舎整備事業</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において減額となった一方で</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（仮称）槇尾学園整備事業等が</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前年度と比べて増額して</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いることなどから</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類似団体内平均値よりも高くなっている。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積立金においては、土地建物売払収入の増加に伴い、</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公共施設整備基金への積立金が増額したことなどにより前年度と比べて増額している。</a:t>
          </a:r>
          <a:endParaRPr kumimoji="0"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一方、公債費においては、将来的な財政負担を考慮して、地方債の早期償還に取り組んでいることから、一人当たりのコストは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37,939</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円と類似団体内平均値の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26,515</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円を上回っているが、将来負担比率は類似団体内平均値を大きく下回っている。今後も将来負担の軽減に努める。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また、物件費については、経常的な経費に関して、対前年度同額を予算要求限度額に設定したことなどにより、一人当たりのコストは類似団体内平均値に比べて低くなっている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183,761
180,801
84.98
73,757,759
73,259,622
338,704
36,656,715
40,942,690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35001</xdr:rowOff>
    </xdr:from>
    <xdr:to>
      <xdr:col>24</xdr:col>
      <xdr:colOff>63500</xdr:colOff>
      <xdr:row>35</xdr:row>
      <xdr:rowOff>55118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35751"/>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35001</xdr:rowOff>
    </xdr:from>
    <xdr:to>
      <xdr:col>19</xdr:col>
      <xdr:colOff>177800</xdr:colOff>
      <xdr:row>35</xdr:row>
      <xdr:rowOff>127356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35751"/>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52375</xdr:rowOff>
    </xdr:from>
    <xdr:to>
      <xdr:col>15</xdr:col>
      <xdr:colOff>50800</xdr:colOff>
      <xdr:row>35</xdr:row>
      <xdr:rowOff>127356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53125"/>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52375</xdr:rowOff>
    </xdr:from>
    <xdr:to>
      <xdr:col>10</xdr:col>
      <xdr:colOff>114300</xdr:colOff>
      <xdr:row>35</xdr:row>
      <xdr:rowOff>69748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312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4318</xdr:rowOff>
    </xdr:from>
    <xdr:to>
      <xdr:col>24</xdr:col>
      <xdr:colOff>114300</xdr:colOff>
      <xdr:row>35</xdr:row>
      <xdr:rowOff>105918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27195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155651</xdr:rowOff>
    </xdr:from>
    <xdr:to>
      <xdr:col>20</xdr:col>
      <xdr:colOff>38100</xdr:colOff>
      <xdr:row>35</xdr:row>
      <xdr:rowOff>85801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102328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76556</xdr:rowOff>
    </xdr:from>
    <xdr:to>
      <xdr:col>15</xdr:col>
      <xdr:colOff>101600</xdr:colOff>
      <xdr:row>36</xdr:row>
      <xdr:rowOff>6706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23233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1575</xdr:rowOff>
    </xdr:from>
    <xdr:to>
      <xdr:col>10</xdr:col>
      <xdr:colOff>165100</xdr:colOff>
      <xdr:row>35</xdr:row>
      <xdr:rowOff>103175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119702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18948</xdr:rowOff>
    </xdr:from>
    <xdr:to>
      <xdr:col>6</xdr:col>
      <xdr:colOff>38100</xdr:colOff>
      <xdr:row>35</xdr:row>
      <xdr:rowOff>120548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137075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7134</xdr:rowOff>
    </xdr:from>
    <xdr:to>
      <xdr:col>24</xdr:col>
      <xdr:colOff>63500</xdr:colOff>
      <xdr:row>56</xdr:row>
      <xdr:rowOff>102721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08334"/>
          <a:ext cx="838200" cy="9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62074</xdr:rowOff>
    </xdr:from>
    <xdr:to>
      <xdr:col>19</xdr:col>
      <xdr:colOff>177800</xdr:colOff>
      <xdr:row>56</xdr:row>
      <xdr:rowOff>7134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34574"/>
          <a:ext cx="889000" cy="97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62074</xdr:rowOff>
    </xdr:from>
    <xdr:to>
      <xdr:col>15</xdr:col>
      <xdr:colOff>50800</xdr:colOff>
      <xdr:row>57</xdr:row>
      <xdr:rowOff>120955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34574"/>
          <a:ext cx="889000" cy="125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46867</xdr:rowOff>
    </xdr:from>
    <xdr:to>
      <xdr:col>10</xdr:col>
      <xdr:colOff>114300</xdr:colOff>
      <xdr:row>57</xdr:row>
      <xdr:rowOff>120955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19517"/>
          <a:ext cx="889000" cy="7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51921</xdr:rowOff>
    </xdr:from>
    <xdr:to>
      <xdr:col>24</xdr:col>
      <xdr:colOff>114300</xdr:colOff>
      <xdr:row>56</xdr:row>
      <xdr:rowOff>153521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74798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0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127784</xdr:rowOff>
    </xdr:from>
    <xdr:to>
      <xdr:col>20</xdr:col>
      <xdr:colOff>38100</xdr:colOff>
      <xdr:row>56</xdr:row>
      <xdr:rowOff>57934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74461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33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11274</xdr:rowOff>
    </xdr:from>
    <xdr:to>
      <xdr:col>15</xdr:col>
      <xdr:colOff>101600</xdr:colOff>
      <xdr:row>50</xdr:row>
      <xdr:rowOff>112874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8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129401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35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70155</xdr:rowOff>
    </xdr:from>
    <xdr:to>
      <xdr:col>10</xdr:col>
      <xdr:colOff>165100</xdr:colOff>
      <xdr:row>58</xdr:row>
      <xdr:rowOff>305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162882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167517</xdr:rowOff>
    </xdr:from>
    <xdr:to>
      <xdr:col>6</xdr:col>
      <xdr:colOff>38100</xdr:colOff>
      <xdr:row>57</xdr:row>
      <xdr:rowOff>97667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88794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6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75540</xdr:rowOff>
    </xdr:from>
    <xdr:to>
      <xdr:col>24</xdr:col>
      <xdr:colOff>63500</xdr:colOff>
      <xdr:row>74</xdr:row>
      <xdr:rowOff>158260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62840"/>
          <a:ext cx="838200" cy="8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75540</xdr:rowOff>
    </xdr:from>
    <xdr:to>
      <xdr:col>19</xdr:col>
      <xdr:colOff>177800</xdr:colOff>
      <xdr:row>76</xdr:row>
      <xdr:rowOff>13426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62840"/>
          <a:ext cx="889000" cy="28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13426</xdr:rowOff>
    </xdr:from>
    <xdr:to>
      <xdr:col>15</xdr:col>
      <xdr:colOff>50800</xdr:colOff>
      <xdr:row>76</xdr:row>
      <xdr:rowOff>79164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43626"/>
          <a:ext cx="889000" cy="6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79164</xdr:rowOff>
    </xdr:from>
    <xdr:to>
      <xdr:col>10</xdr:col>
      <xdr:colOff>114300</xdr:colOff>
      <xdr:row>77</xdr:row>
      <xdr:rowOff>56359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09364"/>
          <a:ext cx="889000" cy="14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107460</xdr:rowOff>
    </xdr:from>
    <xdr:to>
      <xdr:col>24</xdr:col>
      <xdr:colOff>114300</xdr:colOff>
      <xdr:row>75</xdr:row>
      <xdr:rowOff>37610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130337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4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24740</xdr:rowOff>
    </xdr:from>
    <xdr:to>
      <xdr:col>20</xdr:col>
      <xdr:colOff>38100</xdr:colOff>
      <xdr:row>74</xdr:row>
      <xdr:rowOff>126340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142867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8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134076</xdr:rowOff>
    </xdr:from>
    <xdr:to>
      <xdr:col>15</xdr:col>
      <xdr:colOff>101600</xdr:colOff>
      <xdr:row>76</xdr:row>
      <xdr:rowOff>64226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80753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6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28364</xdr:rowOff>
    </xdr:from>
    <xdr:to>
      <xdr:col>10</xdr:col>
      <xdr:colOff>165100</xdr:colOff>
      <xdr:row>76</xdr:row>
      <xdr:rowOff>129964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146491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3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5559</xdr:rowOff>
    </xdr:from>
    <xdr:to>
      <xdr:col>6</xdr:col>
      <xdr:colOff>38100</xdr:colOff>
      <xdr:row>77</xdr:row>
      <xdr:rowOff>107159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123686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8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369</xdr:rowOff>
    </xdr:from>
    <xdr:to>
      <xdr:col>24</xdr:col>
      <xdr:colOff>63500</xdr:colOff>
      <xdr:row>98</xdr:row>
      <xdr:rowOff>16675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02469"/>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369</xdr:rowOff>
    </xdr:from>
    <xdr:to>
      <xdr:col>19</xdr:col>
      <xdr:colOff>177800</xdr:colOff>
      <xdr:row>98</xdr:row>
      <xdr:rowOff>83293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02469"/>
          <a:ext cx="889000" cy="8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83293</xdr:rowOff>
    </xdr:from>
    <xdr:to>
      <xdr:col>15</xdr:col>
      <xdr:colOff>50800</xdr:colOff>
      <xdr:row>98</xdr:row>
      <xdr:rowOff>131871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5393"/>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86283</xdr:rowOff>
    </xdr:from>
    <xdr:to>
      <xdr:col>10</xdr:col>
      <xdr:colOff>114300</xdr:colOff>
      <xdr:row>98</xdr:row>
      <xdr:rowOff>131871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88383"/>
          <a:ext cx="889000" cy="4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137325</xdr:rowOff>
    </xdr:from>
    <xdr:to>
      <xdr:col>24</xdr:col>
      <xdr:colOff>114300</xdr:colOff>
      <xdr:row>98</xdr:row>
      <xdr:rowOff>67475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52252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121019</xdr:rowOff>
    </xdr:from>
    <xdr:to>
      <xdr:col>20</xdr:col>
      <xdr:colOff>38100</xdr:colOff>
      <xdr:row>98</xdr:row>
      <xdr:rowOff>51169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42296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32493</xdr:rowOff>
    </xdr:from>
    <xdr:to>
      <xdr:col>15</xdr:col>
      <xdr:colOff>101600</xdr:colOff>
      <xdr:row>98</xdr:row>
      <xdr:rowOff>134093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125220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2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81071</xdr:rowOff>
    </xdr:from>
    <xdr:to>
      <xdr:col>10</xdr:col>
      <xdr:colOff>165100</xdr:colOff>
      <xdr:row>99</xdr:row>
      <xdr:rowOff>11221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35483</xdr:rowOff>
    </xdr:from>
    <xdr:to>
      <xdr:col>6</xdr:col>
      <xdr:colOff>38100</xdr:colOff>
      <xdr:row>98</xdr:row>
      <xdr:rowOff>137083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128210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93599</xdr:rowOff>
    </xdr:from>
    <xdr:to>
      <xdr:col>55</xdr:col>
      <xdr:colOff>0</xdr:colOff>
      <xdr:row>38</xdr:row>
      <xdr:rowOff>112268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08699"/>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93599</xdr:rowOff>
    </xdr:from>
    <xdr:to>
      <xdr:col>50</xdr:col>
      <xdr:colOff>114300</xdr:colOff>
      <xdr:row>38</xdr:row>
      <xdr:rowOff>106172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086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94361</xdr:rowOff>
    </xdr:from>
    <xdr:to>
      <xdr:col>45</xdr:col>
      <xdr:colOff>177800</xdr:colOff>
      <xdr:row>38</xdr:row>
      <xdr:rowOff>106172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0946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90932</xdr:rowOff>
    </xdr:from>
    <xdr:to>
      <xdr:col>41</xdr:col>
      <xdr:colOff>50800</xdr:colOff>
      <xdr:row>38</xdr:row>
      <xdr:rowOff>94361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0603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61468</xdr:rowOff>
    </xdr:from>
    <xdr:to>
      <xdr:col>55</xdr:col>
      <xdr:colOff>50800</xdr:colOff>
      <xdr:row>38</xdr:row>
      <xdr:rowOff>163068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147845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9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42799</xdr:rowOff>
    </xdr:from>
    <xdr:to>
      <xdr:col>50</xdr:col>
      <xdr:colOff>165100</xdr:colOff>
      <xdr:row>38</xdr:row>
      <xdr:rowOff>144399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135526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5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55372</xdr:rowOff>
    </xdr:from>
    <xdr:to>
      <xdr:col>46</xdr:col>
      <xdr:colOff>38100</xdr:colOff>
      <xdr:row>38</xdr:row>
      <xdr:rowOff>156972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148099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43561</xdr:rowOff>
    </xdr:from>
    <xdr:to>
      <xdr:col>41</xdr:col>
      <xdr:colOff>101600</xdr:colOff>
      <xdr:row>38</xdr:row>
      <xdr:rowOff>145161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136288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40132</xdr:rowOff>
    </xdr:from>
    <xdr:to>
      <xdr:col>36</xdr:col>
      <xdr:colOff>165100</xdr:colOff>
      <xdr:row>38</xdr:row>
      <xdr:rowOff>141732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132859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17970</xdr:rowOff>
    </xdr:from>
    <xdr:to>
      <xdr:col>55</xdr:col>
      <xdr:colOff>0</xdr:colOff>
      <xdr:row>57</xdr:row>
      <xdr:rowOff>28943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9062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17970</xdr:rowOff>
    </xdr:from>
    <xdr:to>
      <xdr:col>50</xdr:col>
      <xdr:colOff>114300</xdr:colOff>
      <xdr:row>57</xdr:row>
      <xdr:rowOff>48888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90620"/>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138214</xdr:rowOff>
    </xdr:from>
    <xdr:to>
      <xdr:col>45</xdr:col>
      <xdr:colOff>177800</xdr:colOff>
      <xdr:row>57</xdr:row>
      <xdr:rowOff>48888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39414"/>
          <a:ext cx="889000" cy="8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138214</xdr:rowOff>
    </xdr:from>
    <xdr:to>
      <xdr:col>41</xdr:col>
      <xdr:colOff>50800</xdr:colOff>
      <xdr:row>57</xdr:row>
      <xdr:rowOff>44774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39414"/>
          <a:ext cx="889000" cy="7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88130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94702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8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149593</xdr:rowOff>
    </xdr:from>
    <xdr:to>
      <xdr:col>55</xdr:col>
      <xdr:colOff>50800</xdr:colOff>
      <xdr:row>57</xdr:row>
      <xdr:rowOff>79743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1020</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0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138620</xdr:rowOff>
    </xdr:from>
    <xdr:to>
      <xdr:col>50</xdr:col>
      <xdr:colOff>165100</xdr:colOff>
      <xdr:row>57</xdr:row>
      <xdr:rowOff>68770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85297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51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169538</xdr:rowOff>
    </xdr:from>
    <xdr:to>
      <xdr:col>46</xdr:col>
      <xdr:colOff>38100</xdr:colOff>
      <xdr:row>57</xdr:row>
      <xdr:rowOff>99688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90815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86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87414</xdr:rowOff>
    </xdr:from>
    <xdr:to>
      <xdr:col>41</xdr:col>
      <xdr:colOff>101600</xdr:colOff>
      <xdr:row>57</xdr:row>
      <xdr:rowOff>17564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34091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46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165424</xdr:rowOff>
    </xdr:from>
    <xdr:to>
      <xdr:col>36</xdr:col>
      <xdr:colOff>165100</xdr:colOff>
      <xdr:row>57</xdr:row>
      <xdr:rowOff>95574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112101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5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10678</xdr:rowOff>
    </xdr:from>
    <xdr:to>
      <xdr:col>55</xdr:col>
      <xdr:colOff>0</xdr:colOff>
      <xdr:row>77</xdr:row>
      <xdr:rowOff>93202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040878"/>
          <a:ext cx="838200" cy="2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161142</xdr:rowOff>
    </xdr:from>
    <xdr:to>
      <xdr:col>50</xdr:col>
      <xdr:colOff>114300</xdr:colOff>
      <xdr:row>77</xdr:row>
      <xdr:rowOff>93202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191342"/>
          <a:ext cx="889000" cy="10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161142</xdr:rowOff>
    </xdr:from>
    <xdr:to>
      <xdr:col>45</xdr:col>
      <xdr:colOff>177800</xdr:colOff>
      <xdr:row>78</xdr:row>
      <xdr:rowOff>75874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91342"/>
          <a:ext cx="889000" cy="2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58959</xdr:rowOff>
    </xdr:from>
    <xdr:to>
      <xdr:col>41</xdr:col>
      <xdr:colOff>50800</xdr:colOff>
      <xdr:row>78</xdr:row>
      <xdr:rowOff>75874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32059"/>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131328</xdr:rowOff>
    </xdr:from>
    <xdr:to>
      <xdr:col>55</xdr:col>
      <xdr:colOff>50800</xdr:colOff>
      <xdr:row>76</xdr:row>
      <xdr:rowOff>61478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154205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42402</xdr:rowOff>
    </xdr:from>
    <xdr:to>
      <xdr:col>50</xdr:col>
      <xdr:colOff>165100</xdr:colOff>
      <xdr:row>77</xdr:row>
      <xdr:rowOff>144002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135129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3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110342</xdr:rowOff>
    </xdr:from>
    <xdr:to>
      <xdr:col>46</xdr:col>
      <xdr:colOff>38100</xdr:colOff>
      <xdr:row>77</xdr:row>
      <xdr:rowOff>40492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31619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23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25074</xdr:rowOff>
    </xdr:from>
    <xdr:to>
      <xdr:col>41</xdr:col>
      <xdr:colOff>101600</xdr:colOff>
      <xdr:row>78</xdr:row>
      <xdr:rowOff>126674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117801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9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8159</xdr:rowOff>
    </xdr:from>
    <xdr:to>
      <xdr:col>36</xdr:col>
      <xdr:colOff>165100</xdr:colOff>
      <xdr:row>78</xdr:row>
      <xdr:rowOff>109759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100886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98513</xdr:rowOff>
    </xdr:from>
    <xdr:to>
      <xdr:col>55</xdr:col>
      <xdr:colOff>0</xdr:colOff>
      <xdr:row>97</xdr:row>
      <xdr:rowOff>170218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29163"/>
          <a:ext cx="838200" cy="7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112764</xdr:rowOff>
    </xdr:from>
    <xdr:to>
      <xdr:col>50</xdr:col>
      <xdr:colOff>114300</xdr:colOff>
      <xdr:row>97</xdr:row>
      <xdr:rowOff>170218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43414"/>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112764</xdr:rowOff>
    </xdr:from>
    <xdr:to>
      <xdr:col>45</xdr:col>
      <xdr:colOff>177800</xdr:colOff>
      <xdr:row>99</xdr:row>
      <xdr:rowOff>50585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43414"/>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159055</xdr:rowOff>
    </xdr:from>
    <xdr:to>
      <xdr:col>41</xdr:col>
      <xdr:colOff>50800</xdr:colOff>
      <xdr:row>99</xdr:row>
      <xdr:rowOff>50585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89705"/>
          <a:ext cx="889000" cy="23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47713</xdr:rowOff>
    </xdr:from>
    <xdr:to>
      <xdr:col>55</xdr:col>
      <xdr:colOff>50800</xdr:colOff>
      <xdr:row>97</xdr:row>
      <xdr:rowOff>149313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26140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119418</xdr:rowOff>
    </xdr:from>
    <xdr:to>
      <xdr:col>50</xdr:col>
      <xdr:colOff>165100</xdr:colOff>
      <xdr:row>98</xdr:row>
      <xdr:rowOff>49568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40695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4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61964</xdr:rowOff>
    </xdr:from>
    <xdr:to>
      <xdr:col>46</xdr:col>
      <xdr:colOff>38100</xdr:colOff>
      <xdr:row>97</xdr:row>
      <xdr:rowOff>163564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154691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171235</xdr:rowOff>
    </xdr:from>
    <xdr:to>
      <xdr:col>41</xdr:col>
      <xdr:colOff>101600</xdr:colOff>
      <xdr:row>99</xdr:row>
      <xdr:rowOff>101385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9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92512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70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108255</xdr:rowOff>
    </xdr:from>
    <xdr:to>
      <xdr:col>36</xdr:col>
      <xdr:colOff>165100</xdr:colOff>
      <xdr:row>98</xdr:row>
      <xdr:rowOff>38405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29532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76672</xdr:rowOff>
    </xdr:from>
    <xdr:to>
      <xdr:col>85</xdr:col>
      <xdr:colOff>127000</xdr:colOff>
      <xdr:row>39</xdr:row>
      <xdr:rowOff>73623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20322"/>
          <a:ext cx="838200" cy="33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73623</xdr:rowOff>
    </xdr:from>
    <xdr:to>
      <xdr:col>81</xdr:col>
      <xdr:colOff>50800</xdr:colOff>
      <xdr:row>39</xdr:row>
      <xdr:rowOff>120106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60173"/>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119997</xdr:rowOff>
    </xdr:from>
    <xdr:to>
      <xdr:col>76</xdr:col>
      <xdr:colOff>114300</xdr:colOff>
      <xdr:row>39</xdr:row>
      <xdr:rowOff>120106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92197"/>
          <a:ext cx="889000" cy="5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119997</xdr:rowOff>
    </xdr:from>
    <xdr:to>
      <xdr:col>71</xdr:col>
      <xdr:colOff>177800</xdr:colOff>
      <xdr:row>39</xdr:row>
      <xdr:rowOff>44124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92197"/>
          <a:ext cx="889000" cy="4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25872</xdr:rowOff>
    </xdr:from>
    <xdr:to>
      <xdr:col>85</xdr:col>
      <xdr:colOff>177800</xdr:colOff>
      <xdr:row>37</xdr:row>
      <xdr:rowOff>127472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4299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22823</xdr:rowOff>
    </xdr:from>
    <xdr:to>
      <xdr:col>81</xdr:col>
      <xdr:colOff>101600</xdr:colOff>
      <xdr:row>39</xdr:row>
      <xdr:rowOff>124423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7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115550</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428" y="680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69306</xdr:rowOff>
    </xdr:from>
    <xdr:to>
      <xdr:col>76</xdr:col>
      <xdr:colOff>165100</xdr:colOff>
      <xdr:row>39</xdr:row>
      <xdr:rowOff>170906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162033</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84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69197</xdr:rowOff>
    </xdr:from>
    <xdr:to>
      <xdr:col>72</xdr:col>
      <xdr:colOff>38100</xdr:colOff>
      <xdr:row>36</xdr:row>
      <xdr:rowOff>170797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15874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164774</xdr:rowOff>
    </xdr:from>
    <xdr:to>
      <xdr:col>67</xdr:col>
      <xdr:colOff>101600</xdr:colOff>
      <xdr:row>39</xdr:row>
      <xdr:rowOff>94924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86051</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77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111944</xdr:rowOff>
    </xdr:from>
    <xdr:to>
      <xdr:col>85</xdr:col>
      <xdr:colOff>127000</xdr:colOff>
      <xdr:row>57</xdr:row>
      <xdr:rowOff>134442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84594"/>
          <a:ext cx="8382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56052</xdr:rowOff>
    </xdr:from>
    <xdr:to>
      <xdr:col>81</xdr:col>
      <xdr:colOff>50800</xdr:colOff>
      <xdr:row>57</xdr:row>
      <xdr:rowOff>134442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28702"/>
          <a:ext cx="889000" cy="7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129146</xdr:rowOff>
    </xdr:from>
    <xdr:to>
      <xdr:col>76</xdr:col>
      <xdr:colOff>114300</xdr:colOff>
      <xdr:row>57</xdr:row>
      <xdr:rowOff>56052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30346"/>
          <a:ext cx="889000" cy="9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129146</xdr:rowOff>
    </xdr:from>
    <xdr:to>
      <xdr:col>71</xdr:col>
      <xdr:colOff>177800</xdr:colOff>
      <xdr:row>56</xdr:row>
      <xdr:rowOff>145015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30346"/>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61144</xdr:rowOff>
    </xdr:from>
    <xdr:to>
      <xdr:col>85</xdr:col>
      <xdr:colOff>177800</xdr:colOff>
      <xdr:row>57</xdr:row>
      <xdr:rowOff>162744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39571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83642</xdr:rowOff>
    </xdr:from>
    <xdr:to>
      <xdr:col>81</xdr:col>
      <xdr:colOff>101600</xdr:colOff>
      <xdr:row>58</xdr:row>
      <xdr:rowOff>13792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4919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4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5252</xdr:rowOff>
    </xdr:from>
    <xdr:to>
      <xdr:col>76</xdr:col>
      <xdr:colOff>165100</xdr:colOff>
      <xdr:row>57</xdr:row>
      <xdr:rowOff>106852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97979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78346</xdr:rowOff>
    </xdr:from>
    <xdr:to>
      <xdr:col>72</xdr:col>
      <xdr:colOff>38100</xdr:colOff>
      <xdr:row>57</xdr:row>
      <xdr:rowOff>8496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25023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4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94215</xdr:rowOff>
    </xdr:from>
    <xdr:to>
      <xdr:col>67</xdr:col>
      <xdr:colOff>101600</xdr:colOff>
      <xdr:row>57</xdr:row>
      <xdr:rowOff>24365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40892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111942</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313592"/>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77651</xdr:rowOff>
    </xdr:from>
    <xdr:to>
      <xdr:col>71</xdr:col>
      <xdr:colOff>177800</xdr:colOff>
      <xdr:row>77</xdr:row>
      <xdr:rowOff>111942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2422051"/>
          <a:ext cx="889000" cy="8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21607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81478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45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61142</xdr:rowOff>
    </xdr:from>
    <xdr:to>
      <xdr:col>72</xdr:col>
      <xdr:colOff>38100</xdr:colOff>
      <xdr:row>77</xdr:row>
      <xdr:rowOff>162742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7819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038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26851</xdr:rowOff>
    </xdr:from>
    <xdr:to>
      <xdr:col>67</xdr:col>
      <xdr:colOff>101600</xdr:colOff>
      <xdr:row>72</xdr:row>
      <xdr:rowOff>128451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3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70</xdr:row>
      <xdr:rowOff>144978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1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100267</xdr:rowOff>
    </xdr:from>
    <xdr:to>
      <xdr:col>85</xdr:col>
      <xdr:colOff>127000</xdr:colOff>
      <xdr:row>95</xdr:row>
      <xdr:rowOff>7513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216567"/>
          <a:ext cx="838200" cy="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100267</xdr:rowOff>
    </xdr:from>
    <xdr:to>
      <xdr:col>81</xdr:col>
      <xdr:colOff>50800</xdr:colOff>
      <xdr:row>95</xdr:row>
      <xdr:rowOff>18999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216567"/>
          <a:ext cx="8890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18999</xdr:rowOff>
    </xdr:from>
    <xdr:to>
      <xdr:col>76</xdr:col>
      <xdr:colOff>114300</xdr:colOff>
      <xdr:row>95</xdr:row>
      <xdr:rowOff>39536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06749"/>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39536</xdr:rowOff>
    </xdr:from>
    <xdr:to>
      <xdr:col>71</xdr:col>
      <xdr:colOff>177800</xdr:colOff>
      <xdr:row>95</xdr:row>
      <xdr:rowOff>69405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27286"/>
          <a:ext cx="8890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128163</xdr:rowOff>
    </xdr:from>
    <xdr:to>
      <xdr:col>85</xdr:col>
      <xdr:colOff>177800</xdr:colOff>
      <xdr:row>95</xdr:row>
      <xdr:rowOff>58313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151040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49467</xdr:rowOff>
    </xdr:from>
    <xdr:to>
      <xdr:col>81</xdr:col>
      <xdr:colOff>101600</xdr:colOff>
      <xdr:row>94</xdr:row>
      <xdr:rowOff>151067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167594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9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139649</xdr:rowOff>
    </xdr:from>
    <xdr:to>
      <xdr:col>76</xdr:col>
      <xdr:colOff>165100</xdr:colOff>
      <xdr:row>95</xdr:row>
      <xdr:rowOff>69799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86326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3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160186</xdr:rowOff>
    </xdr:from>
    <xdr:to>
      <xdr:col>72</xdr:col>
      <xdr:colOff>38100</xdr:colOff>
      <xdr:row>95</xdr:row>
      <xdr:rowOff>90336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106863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0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18605</xdr:rowOff>
    </xdr:from>
    <xdr:to>
      <xdr:col>67</xdr:col>
      <xdr:colOff>101600</xdr:colOff>
      <xdr:row>95</xdr:row>
      <xdr:rowOff>120205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136732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住民一人当たりのコスト比較について、民生費においては一人あたり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万円を超え、目的別費目の中で最も高い結果となっている。これは、生活保護費や児童福祉、障がい福祉、高齢者福祉といった社会保障経費に要する事業が高額となっているものである。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国の地方創生臨時交付金を活用したお買い物割引チケット事業の実施等により前年度と比べて大幅に増額している。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また、消防費においても、新消防本部整備事業の実施などにより、前年度と比べて大幅に増額している。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公債費については、将来的な財政負担を考慮して、地方債の早期償還に取り組んでいることから、一人当たりのコストは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37,939</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円と類似団体内平均値の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26,515</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円を上回っているが、将来負担比率は類似団体内平均値を大きく下回っている。今後も将来負担の軽減に努める。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お買い物割引チケット事業や物価高騰緊急支援給付金などの市民の生活支援や事業者支援に加えて、「和泉創発プラン」に基づくまちづくり事業に取り組んだ一方で、地方創生臨時交付金などの国の財政措置があったことなどから、</a:t>
          </a:r>
          <a:r>
            <a:rPr kumimoji="1" lang="en-US" altLang="ja-JP" sz="1300">
              <a:latin typeface="ＭＳ ゴシック" pitchFamily="49" charset="-128"/>
              <a:ea typeface="ＭＳ ゴシック" pitchFamily="49" charset="-128"/>
            </a:rPr>
            <a:t>R4</a:t>
          </a:r>
          <a:r>
            <a:rPr kumimoji="1" lang="ja-JP" altLang="en-US" sz="1300">
              <a:latin typeface="ＭＳ ゴシック" pitchFamily="49" charset="-128"/>
              <a:ea typeface="ＭＳ ゴシック" pitchFamily="49" charset="-128"/>
            </a:rPr>
            <a:t>年度においても実質収支は黒字となっている。</a:t>
          </a:r>
        </a:p>
        <a:p>
          <a:r>
            <a:rPr kumimoji="1" lang="ja-JP" altLang="en-US" sz="1300">
              <a:latin typeface="ＭＳ ゴシック" pitchFamily="49" charset="-128"/>
              <a:ea typeface="ＭＳ ゴシック" pitchFamily="49" charset="-128"/>
            </a:rPr>
            <a:t>　物価高騰等の影響が長期化しており、その影響が今後も不透明であることから、</a:t>
          </a:r>
          <a:r>
            <a:rPr kumimoji="1" lang="en-US" altLang="ja-JP" sz="1300">
              <a:latin typeface="ＭＳ ゴシック" pitchFamily="49" charset="-128"/>
              <a:ea typeface="ＭＳ ゴシック" pitchFamily="49" charset="-128"/>
            </a:rPr>
            <a:t>R1</a:t>
          </a:r>
          <a:r>
            <a:rPr kumimoji="1" lang="ja-JP" altLang="en-US" sz="1300">
              <a:latin typeface="ＭＳ ゴシック" pitchFamily="49" charset="-128"/>
              <a:ea typeface="ＭＳ ゴシック" pitchFamily="49" charset="-128"/>
            </a:rPr>
            <a:t>年度末に策定した「和泉創発プラン」を着実に実施することで、安定した財政運営を行う必要がある。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全会計において黒字となっている。引き続き事業費の抑制に努め、健全な財政運営を図る。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73757759</v>
      </c>
      <c r="BO4" s="371"/>
      <c r="BP4" s="371"/>
      <c r="BQ4" s="371"/>
      <c r="BR4" s="371"/>
      <c r="BS4" s="371"/>
      <c r="BT4" s="371"/>
      <c r="BU4" s="372"/>
      <c r="BV4" s="370">
        <v>76179579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0.9</v>
      </c>
      <c r="CU4" s="377"/>
      <c r="CV4" s="377"/>
      <c r="CW4" s="377"/>
      <c r="CX4" s="377"/>
      <c r="CY4" s="377"/>
      <c r="CZ4" s="377"/>
      <c r="DA4" s="378"/>
      <c r="DB4" s="376">
        <v>1.7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73259622</v>
      </c>
      <c r="BO5" s="408"/>
      <c r="BP5" s="408"/>
      <c r="BQ5" s="408"/>
      <c r="BR5" s="408"/>
      <c r="BS5" s="408"/>
      <c r="BT5" s="408"/>
      <c r="BU5" s="409"/>
      <c r="BV5" s="407">
        <v>75426109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95.9</v>
      </c>
      <c r="CU5" s="405"/>
      <c r="CV5" s="405"/>
      <c r="CW5" s="405"/>
      <c r="CX5" s="405"/>
      <c r="CY5" s="405"/>
      <c r="CZ5" s="405"/>
      <c r="DA5" s="406"/>
      <c r="DB5" s="404">
        <v>95.8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498137</v>
      </c>
      <c r="BO6" s="408"/>
      <c r="BP6" s="408"/>
      <c r="BQ6" s="408"/>
      <c r="BR6" s="408"/>
      <c r="BS6" s="408"/>
      <c r="BT6" s="408"/>
      <c r="BU6" s="409"/>
      <c r="BV6" s="407">
        <v>753470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97.1</v>
      </c>
      <c r="CU6" s="445"/>
      <c r="CV6" s="445"/>
      <c r="CW6" s="445"/>
      <c r="CX6" s="445"/>
      <c r="CY6" s="445"/>
      <c r="CZ6" s="445"/>
      <c r="DA6" s="446"/>
      <c r="DB6" s="444">
        <v>99.7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159433</v>
      </c>
      <c r="BO7" s="408"/>
      <c r="BP7" s="408"/>
      <c r="BQ7" s="408"/>
      <c r="BR7" s="408"/>
      <c r="BS7" s="408"/>
      <c r="BT7" s="408"/>
      <c r="BU7" s="409"/>
      <c r="BV7" s="407">
        <v>107182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36656715</v>
      </c>
      <c r="CU7" s="408"/>
      <c r="CV7" s="408"/>
      <c r="CW7" s="408"/>
      <c r="CX7" s="408"/>
      <c r="CY7" s="408"/>
      <c r="CZ7" s="408"/>
      <c r="DA7" s="409"/>
      <c r="DB7" s="407">
        <v>37412788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338704</v>
      </c>
      <c r="BO8" s="408"/>
      <c r="BP8" s="408"/>
      <c r="BQ8" s="408"/>
      <c r="BR8" s="408"/>
      <c r="BS8" s="408"/>
      <c r="BT8" s="408"/>
      <c r="BU8" s="409"/>
      <c r="BV8" s="407">
        <v>646288</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0.72</v>
      </c>
      <c r="CU8" s="448"/>
      <c r="CV8" s="448"/>
      <c r="CW8" s="448"/>
      <c r="CX8" s="448"/>
      <c r="CY8" s="448"/>
      <c r="CZ8" s="448"/>
      <c r="DA8" s="449"/>
      <c r="DB8" s="447">
        <v>0.73</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184495</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-307584</v>
      </c>
      <c r="BO9" s="408"/>
      <c r="BP9" s="408"/>
      <c r="BQ9" s="408"/>
      <c r="BR9" s="408"/>
      <c r="BS9" s="408"/>
      <c r="BT9" s="408"/>
      <c r="BU9" s="409"/>
      <c r="BV9" s="407">
        <v>362541</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15.2</v>
      </c>
      <c r="CU9" s="405"/>
      <c r="CV9" s="405"/>
      <c r="CW9" s="405"/>
      <c r="CX9" s="405"/>
      <c r="CY9" s="405"/>
      <c r="CZ9" s="405"/>
      <c r="DA9" s="406"/>
      <c r="DB9" s="404">
        <v>17.8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186109</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330470</v>
      </c>
      <c r="BO10" s="408"/>
      <c r="BP10" s="408"/>
      <c r="BQ10" s="408"/>
      <c r="BR10" s="408"/>
      <c r="BS10" s="408"/>
      <c r="BT10" s="408"/>
      <c r="BU10" s="409"/>
      <c r="BV10" s="407">
        <v>150640</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119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183761</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119</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180801</v>
      </c>
      <c r="S13" s="492"/>
      <c r="T13" s="492"/>
      <c r="U13" s="492"/>
      <c r="V13" s="493"/>
      <c r="W13" s="423" t="s">
        <v>143</v>
      </c>
      <c r="X13" s="424"/>
      <c r="Y13" s="424"/>
      <c r="Z13" s="424"/>
      <c r="AA13" s="424"/>
      <c r="AB13" s="414"/>
      <c r="AC13" s="458">
        <v>710</v>
      </c>
      <c r="AD13" s="459"/>
      <c r="AE13" s="459"/>
      <c r="AF13" s="459"/>
      <c r="AG13" s="501"/>
      <c r="AH13" s="458">
        <v>751</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22886</v>
      </c>
      <c r="BO13" s="408"/>
      <c r="BP13" s="408"/>
      <c r="BQ13" s="408"/>
      <c r="BR13" s="408"/>
      <c r="BS13" s="408"/>
      <c r="BT13" s="408"/>
      <c r="BU13" s="409"/>
      <c r="BV13" s="407">
        <v>513181</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6.9</v>
      </c>
      <c r="CU13" s="405"/>
      <c r="CV13" s="405"/>
      <c r="CW13" s="405"/>
      <c r="CX13" s="405"/>
      <c r="CY13" s="405"/>
      <c r="CZ13" s="405"/>
      <c r="DA13" s="406"/>
      <c r="DB13" s="404">
        <v>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184615</v>
      </c>
      <c r="S14" s="492"/>
      <c r="T14" s="492"/>
      <c r="U14" s="492"/>
      <c r="V14" s="493"/>
      <c r="W14" s="397"/>
      <c r="X14" s="398"/>
      <c r="Y14" s="398"/>
      <c r="Z14" s="398"/>
      <c r="AA14" s="398"/>
      <c r="AB14" s="387"/>
      <c r="AC14" s="494">
        <v>0.9</v>
      </c>
      <c r="AD14" s="495"/>
      <c r="AE14" s="495"/>
      <c r="AF14" s="495"/>
      <c r="AG14" s="496"/>
      <c r="AH14" s="494">
        <v>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132</v>
      </c>
      <c r="CU14" s="506"/>
      <c r="CV14" s="506"/>
      <c r="CW14" s="506"/>
      <c r="CX14" s="506"/>
      <c r="CY14" s="506"/>
      <c r="CZ14" s="506"/>
      <c r="DA14" s="507"/>
      <c r="DB14" s="505" t="s">
        <v>132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181986</v>
      </c>
      <c r="S15" s="492"/>
      <c r="T15" s="492"/>
      <c r="U15" s="492"/>
      <c r="V15" s="493"/>
      <c r="W15" s="423" t="s">
        <v>151</v>
      </c>
      <c r="X15" s="424"/>
      <c r="Y15" s="424"/>
      <c r="Z15" s="424"/>
      <c r="AA15" s="424"/>
      <c r="AB15" s="414"/>
      <c r="AC15" s="458">
        <v>16709</v>
      </c>
      <c r="AD15" s="459"/>
      <c r="AE15" s="459"/>
      <c r="AF15" s="459"/>
      <c r="AG15" s="501"/>
      <c r="AH15" s="458">
        <v>17805</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21320069</v>
      </c>
      <c r="BO15" s="371"/>
      <c r="BP15" s="371"/>
      <c r="BQ15" s="371"/>
      <c r="BR15" s="371"/>
      <c r="BS15" s="371"/>
      <c r="BT15" s="371"/>
      <c r="BU15" s="372"/>
      <c r="BV15" s="370">
        <v>20414188</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22.3</v>
      </c>
      <c r="AD16" s="495"/>
      <c r="AE16" s="495"/>
      <c r="AF16" s="495"/>
      <c r="AG16" s="496"/>
      <c r="AH16" s="494">
        <v>23.7</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30285376</v>
      </c>
      <c r="BO16" s="408"/>
      <c r="BP16" s="408"/>
      <c r="BQ16" s="408"/>
      <c r="BR16" s="408"/>
      <c r="BS16" s="408"/>
      <c r="BT16" s="408"/>
      <c r="BU16" s="409"/>
      <c r="BV16" s="407">
        <v>29031817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57564</v>
      </c>
      <c r="AD17" s="459"/>
      <c r="AE17" s="459"/>
      <c r="AF17" s="459"/>
      <c r="AG17" s="501"/>
      <c r="AH17" s="458">
        <v>56625</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27004247</v>
      </c>
      <c r="BO17" s="408"/>
      <c r="BP17" s="408"/>
      <c r="BQ17" s="408"/>
      <c r="BR17" s="408"/>
      <c r="BS17" s="408"/>
      <c r="BT17" s="408"/>
      <c r="BU17" s="409"/>
      <c r="BV17" s="407">
        <v>25882481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84.98</v>
      </c>
      <c r="M18" s="531"/>
      <c r="N18" s="531"/>
      <c r="O18" s="531"/>
      <c r="P18" s="531"/>
      <c r="Q18" s="531"/>
      <c r="R18" s="532"/>
      <c r="S18" s="532"/>
      <c r="T18" s="532"/>
      <c r="U18" s="532"/>
      <c r="V18" s="533"/>
      <c r="W18" s="425"/>
      <c r="X18" s="426"/>
      <c r="Y18" s="426"/>
      <c r="Z18" s="426"/>
      <c r="AA18" s="426"/>
      <c r="AB18" s="417"/>
      <c r="AC18" s="534">
        <v>76.8</v>
      </c>
      <c r="AD18" s="535"/>
      <c r="AE18" s="535"/>
      <c r="AF18" s="535"/>
      <c r="AG18" s="536"/>
      <c r="AH18" s="534">
        <v>75.3</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36313569</v>
      </c>
      <c r="BO18" s="408"/>
      <c r="BP18" s="408"/>
      <c r="BQ18" s="408"/>
      <c r="BR18" s="408"/>
      <c r="BS18" s="408"/>
      <c r="BT18" s="408"/>
      <c r="BU18" s="409"/>
      <c r="BV18" s="407">
        <v>36369505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2171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44605179</v>
      </c>
      <c r="BO19" s="408"/>
      <c r="BP19" s="408"/>
      <c r="BQ19" s="408"/>
      <c r="BR19" s="408"/>
      <c r="BS19" s="408"/>
      <c r="BT19" s="408"/>
      <c r="BU19" s="409"/>
      <c r="BV19" s="407">
        <v>42732909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73701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40942690</v>
      </c>
      <c r="BO22" s="371"/>
      <c r="BP22" s="371"/>
      <c r="BQ22" s="371"/>
      <c r="BR22" s="371"/>
      <c r="BS22" s="371"/>
      <c r="BT22" s="371"/>
      <c r="BU22" s="372"/>
      <c r="BV22" s="370">
        <v>44052324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33063591</v>
      </c>
      <c r="BO23" s="408"/>
      <c r="BP23" s="408"/>
      <c r="BQ23" s="408"/>
      <c r="BR23" s="408"/>
      <c r="BS23" s="408"/>
      <c r="BT23" s="408"/>
      <c r="BU23" s="409"/>
      <c r="BV23" s="407">
        <v>34868702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9900</v>
      </c>
      <c r="R24" s="459"/>
      <c r="S24" s="459"/>
      <c r="T24" s="459"/>
      <c r="U24" s="459"/>
      <c r="V24" s="501"/>
      <c r="W24" s="553"/>
      <c r="X24" s="554"/>
      <c r="Y24" s="555"/>
      <c r="Z24" s="457" t="s">
        <v>176</v>
      </c>
      <c r="AA24" s="437"/>
      <c r="AB24" s="437"/>
      <c r="AC24" s="437"/>
      <c r="AD24" s="437"/>
      <c r="AE24" s="437"/>
      <c r="AF24" s="437"/>
      <c r="AG24" s="438"/>
      <c r="AH24" s="458">
        <v>1028</v>
      </c>
      <c r="AI24" s="459"/>
      <c r="AJ24" s="459"/>
      <c r="AK24" s="459"/>
      <c r="AL24" s="501"/>
      <c r="AM24" s="458">
        <v>3080916</v>
      </c>
      <c r="AN24" s="459"/>
      <c r="AO24" s="459"/>
      <c r="AP24" s="459"/>
      <c r="AQ24" s="459"/>
      <c r="AR24" s="501"/>
      <c r="AS24" s="458">
        <v>2997</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24203988</v>
      </c>
      <c r="BO24" s="408"/>
      <c r="BP24" s="408"/>
      <c r="BQ24" s="408"/>
      <c r="BR24" s="408"/>
      <c r="BS24" s="408"/>
      <c r="BT24" s="408"/>
      <c r="BU24" s="409"/>
      <c r="BV24" s="407">
        <v>24699718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2</v>
      </c>
      <c r="M25" s="459"/>
      <c r="N25" s="459"/>
      <c r="O25" s="459"/>
      <c r="P25" s="501"/>
      <c r="Q25" s="458">
        <v>8500</v>
      </c>
      <c r="R25" s="459"/>
      <c r="S25" s="459"/>
      <c r="T25" s="459"/>
      <c r="U25" s="459"/>
      <c r="V25" s="501"/>
      <c r="W25" s="553"/>
      <c r="X25" s="554"/>
      <c r="Y25" s="555"/>
      <c r="Z25" s="457" t="s">
        <v>179</v>
      </c>
      <c r="AA25" s="437"/>
      <c r="AB25" s="437"/>
      <c r="AC25" s="437"/>
      <c r="AD25" s="437"/>
      <c r="AE25" s="437"/>
      <c r="AF25" s="437"/>
      <c r="AG25" s="438"/>
      <c r="AH25" s="458">
        <v>163</v>
      </c>
      <c r="AI25" s="459"/>
      <c r="AJ25" s="459"/>
      <c r="AK25" s="459"/>
      <c r="AL25" s="501"/>
      <c r="AM25" s="458">
        <v>476286</v>
      </c>
      <c r="AN25" s="459"/>
      <c r="AO25" s="459"/>
      <c r="AP25" s="459"/>
      <c r="AQ25" s="459"/>
      <c r="AR25" s="501"/>
      <c r="AS25" s="458">
        <v>2922</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10409248</v>
      </c>
      <c r="BO25" s="371"/>
      <c r="BP25" s="371"/>
      <c r="BQ25" s="371"/>
      <c r="BR25" s="371"/>
      <c r="BS25" s="371"/>
      <c r="BT25" s="371"/>
      <c r="BU25" s="372"/>
      <c r="BV25" s="370">
        <v>9505163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7600</v>
      </c>
      <c r="R26" s="459"/>
      <c r="S26" s="459"/>
      <c r="T26" s="459"/>
      <c r="U26" s="459"/>
      <c r="V26" s="501"/>
      <c r="W26" s="553"/>
      <c r="X26" s="554"/>
      <c r="Y26" s="555"/>
      <c r="Z26" s="457" t="s">
        <v>182</v>
      </c>
      <c r="AA26" s="559"/>
      <c r="AB26" s="559"/>
      <c r="AC26" s="559"/>
      <c r="AD26" s="559"/>
      <c r="AE26" s="559"/>
      <c r="AF26" s="559"/>
      <c r="AG26" s="560"/>
      <c r="AH26" s="458">
        <v>78</v>
      </c>
      <c r="AI26" s="459"/>
      <c r="AJ26" s="459"/>
      <c r="AK26" s="459"/>
      <c r="AL26" s="501"/>
      <c r="AM26" s="458">
        <v>259038</v>
      </c>
      <c r="AN26" s="459"/>
      <c r="AO26" s="459"/>
      <c r="AP26" s="459"/>
      <c r="AQ26" s="459"/>
      <c r="AR26" s="501"/>
      <c r="AS26" s="458">
        <v>3321</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132</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6600</v>
      </c>
      <c r="R27" s="459"/>
      <c r="S27" s="459"/>
      <c r="T27" s="459"/>
      <c r="U27" s="459"/>
      <c r="V27" s="501"/>
      <c r="W27" s="553"/>
      <c r="X27" s="554"/>
      <c r="Y27" s="555"/>
      <c r="Z27" s="457" t="s">
        <v>185</v>
      </c>
      <c r="AA27" s="437"/>
      <c r="AB27" s="437"/>
      <c r="AC27" s="437"/>
      <c r="AD27" s="437"/>
      <c r="AE27" s="437"/>
      <c r="AF27" s="437"/>
      <c r="AG27" s="438"/>
      <c r="AH27" s="458">
        <v>28</v>
      </c>
      <c r="AI27" s="459"/>
      <c r="AJ27" s="459"/>
      <c r="AK27" s="459"/>
      <c r="AL27" s="501"/>
      <c r="AM27" s="458">
        <v>107944</v>
      </c>
      <c r="AN27" s="459"/>
      <c r="AO27" s="459"/>
      <c r="AP27" s="459"/>
      <c r="AQ27" s="459"/>
      <c r="AR27" s="501"/>
      <c r="AS27" s="458">
        <v>3855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132</v>
      </c>
      <c r="BO27" s="527"/>
      <c r="BP27" s="527"/>
      <c r="BQ27" s="527"/>
      <c r="BR27" s="527"/>
      <c r="BS27" s="527"/>
      <c r="BT27" s="527"/>
      <c r="BU27" s="528"/>
      <c r="BV27" s="526" t="s">
        <v>132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6300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4578140</v>
      </c>
      <c r="BO28" s="371"/>
      <c r="BP28" s="371"/>
      <c r="BQ28" s="371"/>
      <c r="BR28" s="371"/>
      <c r="BS28" s="371"/>
      <c r="BT28" s="371"/>
      <c r="BU28" s="372"/>
      <c r="BV28" s="370">
        <v>4247670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22</v>
      </c>
      <c r="M29" s="459"/>
      <c r="N29" s="459"/>
      <c r="O29" s="459"/>
      <c r="P29" s="501"/>
      <c r="Q29" s="458">
        <v>6000</v>
      </c>
      <c r="R29" s="459"/>
      <c r="S29" s="459"/>
      <c r="T29" s="459"/>
      <c r="U29" s="459"/>
      <c r="V29" s="501"/>
      <c r="W29" s="556"/>
      <c r="X29" s="557"/>
      <c r="Y29" s="558"/>
      <c r="Z29" s="457" t="s">
        <v>191</v>
      </c>
      <c r="AA29" s="437"/>
      <c r="AB29" s="437"/>
      <c r="AC29" s="437"/>
      <c r="AD29" s="437"/>
      <c r="AE29" s="437"/>
      <c r="AF29" s="437"/>
      <c r="AG29" s="438"/>
      <c r="AH29" s="458">
        <v>1056</v>
      </c>
      <c r="AI29" s="459"/>
      <c r="AJ29" s="459"/>
      <c r="AK29" s="459"/>
      <c r="AL29" s="501"/>
      <c r="AM29" s="458">
        <v>3188860</v>
      </c>
      <c r="AN29" s="459"/>
      <c r="AO29" s="459"/>
      <c r="AP29" s="459"/>
      <c r="AQ29" s="459"/>
      <c r="AR29" s="501"/>
      <c r="AS29" s="458">
        <v>3020</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1597100</v>
      </c>
      <c r="BO29" s="408"/>
      <c r="BP29" s="408"/>
      <c r="BQ29" s="408"/>
      <c r="BR29" s="408"/>
      <c r="BS29" s="408"/>
      <c r="BT29" s="408"/>
      <c r="BU29" s="409"/>
      <c r="BV29" s="407">
        <v>1671740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97.4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9251751</v>
      </c>
      <c r="BO30" s="527"/>
      <c r="BP30" s="527"/>
      <c r="BQ30" s="527"/>
      <c r="BR30" s="527"/>
      <c r="BS30" s="527"/>
      <c r="BT30" s="527"/>
      <c r="BU30" s="528"/>
      <c r="BV30" s="526">
        <v>8628259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泉北環境整備施設組合（一般会計）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和泉市公共施設管理公社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公共用地先行取得事業特別会計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泉大津市・和泉市墓地組合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和泉市文化振興財団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公共浄化槽事業会計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大阪府後期高齢者医療広域連合（一般会計）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9</v>
      </c>
      <c r="AN37" s="597"/>
      <c r="AO37" s="598" t="str">
        <f>IF('各会計、関係団体の財政状況及び健全化判断比率'!B34="","",'各会計、関係団体の財政状況及び健全化判断比率'!B34)</f>
        <v>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大阪府後期高齢者医療広域連合（後期高齢者医療特別会計）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大阪広域水道企業団（水道事業会計）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大阪広域水道企業団（工業用水道事業会計）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AvK7/0KTpkjYrcCLgToirK9fdlX48inmvW5k9baFrFLaeOz1y6D6nD/RHddmwmV/g/EUZv1eGPcpwUJzcIx29Q==" saltValue="STM+uR+ipMklYWv5JDsT0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569</v>
      </c>
      <c r="D34" s="1151"/>
      <c r="E34" s="1152"/>
      <c r="F34" s="32">
        <v>5.5</v>
      </c>
      <c r="G34" s="33">
        <v>6.42</v>
      </c>
      <c r="H34" s="33">
        <v>6.69</v>
      </c>
      <c r="I34" s="33">
        <v>6.43</v>
      </c>
      <c r="J34" s="34">
        <v>6.27</v>
      </c>
      <c r="K34" s="22"/>
      <c r="L34" s="22"/>
      <c r="M34" s="22"/>
      <c r="N34" s="22"/>
      <c r="O34" s="22"/>
      <c r="P34" s="22"/>
    </row>
    <row r="35" spans="1:16" ht="39" customHeight="1" x14ac:dyDescent="0.2">
      <c r="A35" s="22"/>
      <c r="B35" s="35"/>
      <c r="C35" s="1145" t="s">
        <v>570</v>
      </c>
      <c r="D35" s="1146"/>
      <c r="E35" s="1147"/>
      <c r="F35" s="36">
        <v>0.5</v>
      </c>
      <c r="G35" s="37">
        <v>1.37</v>
      </c>
      <c r="H35" s="37">
        <v>2.04</v>
      </c>
      <c r="I35" s="37">
        <v>2.4900000000000002</v>
      </c>
      <c r="J35" s="38">
        <v>3.09</v>
      </c>
      <c r="K35" s="22"/>
      <c r="L35" s="22"/>
      <c r="M35" s="22"/>
      <c r="N35" s="22"/>
      <c r="O35" s="22"/>
      <c r="P35" s="22"/>
    </row>
    <row r="36" spans="1:16" ht="39" customHeight="1" x14ac:dyDescent="0.2">
      <c r="A36" s="22"/>
      <c r="B36" s="35"/>
      <c r="C36" s="1145" t="s">
        <v>571</v>
      </c>
      <c r="D36" s="1146"/>
      <c r="E36" s="1147"/>
      <c r="F36" s="36">
        <v>0.26</v>
      </c>
      <c r="G36" s="37">
        <v>0.11</v>
      </c>
      <c r="H36" s="37">
        <v>0.79</v>
      </c>
      <c r="I36" s="37">
        <v>1.72</v>
      </c>
      <c r="J36" s="38">
        <v>0.92</v>
      </c>
      <c r="K36" s="22"/>
      <c r="L36" s="22"/>
      <c r="M36" s="22"/>
      <c r="N36" s="22"/>
      <c r="O36" s="22"/>
      <c r="P36" s="22"/>
    </row>
    <row r="37" spans="1:16" ht="39" customHeight="1" x14ac:dyDescent="0.2">
      <c r="A37" s="22"/>
      <c r="B37" s="35"/>
      <c r="C37" s="1145" t="s">
        <v>572</v>
      </c>
      <c r="D37" s="1146"/>
      <c r="E37" s="1147"/>
      <c r="F37" s="36">
        <v>0.5</v>
      </c>
      <c r="G37" s="37">
        <v>0.19</v>
      </c>
      <c r="H37" s="37">
        <v>0.32</v>
      </c>
      <c r="I37" s="37">
        <v>0.52</v>
      </c>
      <c r="J37" s="38">
        <v>0.67</v>
      </c>
      <c r="K37" s="22"/>
      <c r="L37" s="22"/>
      <c r="M37" s="22"/>
      <c r="N37" s="22"/>
      <c r="O37" s="22"/>
      <c r="P37" s="22"/>
    </row>
    <row r="38" spans="1:16" ht="39" customHeight="1" x14ac:dyDescent="0.2">
      <c r="A38" s="22"/>
      <c r="B38" s="35"/>
      <c r="C38" s="1145" t="s">
        <v>573</v>
      </c>
      <c r="D38" s="1146"/>
      <c r="E38" s="1147"/>
      <c r="F38" s="36">
        <v>0.18</v>
      </c>
      <c r="G38" s="37">
        <v>0.16</v>
      </c>
      <c r="H38" s="37">
        <v>0.19</v>
      </c>
      <c r="I38" s="37">
        <v>0.17</v>
      </c>
      <c r="J38" s="38">
        <v>0.22</v>
      </c>
      <c r="K38" s="22"/>
      <c r="L38" s="22"/>
      <c r="M38" s="22"/>
      <c r="N38" s="22"/>
      <c r="O38" s="22"/>
      <c r="P38" s="22"/>
    </row>
    <row r="39" spans="1:16" ht="39" customHeight="1" x14ac:dyDescent="0.2">
      <c r="A39" s="22"/>
      <c r="B39" s="35"/>
      <c r="C39" s="1145" t="s">
        <v>574</v>
      </c>
      <c r="D39" s="1146"/>
      <c r="E39" s="1147"/>
      <c r="F39" s="36">
        <v>0.23</v>
      </c>
      <c r="G39" s="37">
        <v>0.9</v>
      </c>
      <c r="H39" s="37">
        <v>0.78</v>
      </c>
      <c r="I39" s="37">
        <v>0.11</v>
      </c>
      <c r="J39" s="38">
        <v>0.14000000000000001</v>
      </c>
      <c r="K39" s="22"/>
      <c r="L39" s="22"/>
      <c r="M39" s="22"/>
      <c r="N39" s="22"/>
      <c r="O39" s="22"/>
      <c r="P39" s="22"/>
    </row>
    <row r="40" spans="1:16" ht="39" customHeight="1" x14ac:dyDescent="0.2">
      <c r="A40" s="22"/>
      <c r="B40" s="35"/>
      <c r="C40" s="1145" t="s">
        <v>575</v>
      </c>
      <c r="D40" s="1146"/>
      <c r="E40" s="1147"/>
      <c r="F40" s="36" t="s">
        <v>521</v>
      </c>
      <c r="G40" s="37" t="s">
        <v>521</v>
      </c>
      <c r="H40" s="37" t="s">
        <v>521</v>
      </c>
      <c r="I40" s="37" t="s">
        <v>521</v>
      </c>
      <c r="J40" s="38">
        <v>0</v>
      </c>
      <c r="K40" s="22"/>
      <c r="L40" s="22"/>
      <c r="M40" s="22"/>
      <c r="N40" s="22"/>
      <c r="O40" s="22"/>
      <c r="P40" s="22"/>
    </row>
    <row r="41" spans="1:16" ht="39" customHeight="1" x14ac:dyDescent="0.2">
      <c r="A41" s="22"/>
      <c r="B41" s="35"/>
      <c r="C41" s="1145" t="s">
        <v>576</v>
      </c>
      <c r="D41" s="1146"/>
      <c r="E41" s="1147"/>
      <c r="F41" s="36">
        <v>0</v>
      </c>
      <c r="G41" s="37">
        <v>0</v>
      </c>
      <c r="H41" s="37">
        <v>0</v>
      </c>
      <c r="I41" s="37">
        <v>0</v>
      </c>
      <c r="J41" s="38">
        <v>0</v>
      </c>
      <c r="K41" s="22"/>
      <c r="L41" s="22"/>
      <c r="M41" s="22"/>
      <c r="N41" s="22"/>
      <c r="O41" s="22"/>
      <c r="P41" s="22"/>
    </row>
    <row r="42" spans="1:16" ht="39" customHeight="1" x14ac:dyDescent="0.2">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578</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ga5C3fNqbie7O6eXLMesZtCrM2DEcwbygEwoHPXQfNIq1ihPf2lWc0/hJwsMnFaKKYCHir1LKV+oKuOuwr4FA==" saltValue="+pMrUvaeGHcLK3Uccs58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6454</v>
      </c>
      <c r="L45" s="60">
        <v>6747</v>
      </c>
      <c r="M45" s="60">
        <v>6914</v>
      </c>
      <c r="N45" s="60">
        <v>7213</v>
      </c>
      <c r="O45" s="61">
        <v>6972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15</v>
      </c>
      <c r="F48" s="1161"/>
      <c r="G48" s="1161"/>
      <c r="H48" s="1161"/>
      <c r="I48" s="1161"/>
      <c r="J48" s="1162"/>
      <c r="K48" s="63">
        <v>762</v>
      </c>
      <c r="L48" s="64">
        <v>665</v>
      </c>
      <c r="M48" s="64">
        <v>633</v>
      </c>
      <c r="N48" s="64">
        <v>589</v>
      </c>
      <c r="O48" s="65">
        <v>581</v>
      </c>
      <c r="P48" s="48"/>
      <c r="Q48" s="48"/>
      <c r="R48" s="48"/>
      <c r="S48" s="48"/>
      <c r="T48" s="48"/>
      <c r="U48" s="48"/>
    </row>
    <row r="49" spans="1:21" ht="30.75" customHeight="1" x14ac:dyDescent="0.2">
      <c r="A49" s="48"/>
      <c r="B49" s="1155"/>
      <c r="C49" s="1156"/>
      <c r="D49" s="62"/>
      <c r="E49" s="1161" t="s">
        <v>16</v>
      </c>
      <c r="F49" s="1161"/>
      <c r="G49" s="1161"/>
      <c r="H49" s="1161"/>
      <c r="I49" s="1161"/>
      <c r="J49" s="1162"/>
      <c r="K49" s="63">
        <v>137</v>
      </c>
      <c r="L49" s="64">
        <v>143</v>
      </c>
      <c r="M49" s="64">
        <v>134</v>
      </c>
      <c r="N49" s="64">
        <v>130</v>
      </c>
      <c r="O49" s="65">
        <v>136</v>
      </c>
      <c r="P49" s="48"/>
      <c r="Q49" s="48"/>
      <c r="R49" s="48"/>
      <c r="S49" s="48"/>
      <c r="T49" s="48"/>
      <c r="U49" s="48"/>
    </row>
    <row r="50" spans="1:21" ht="30.75" customHeight="1" x14ac:dyDescent="0.2">
      <c r="A50" s="48"/>
      <c r="B50" s="1155"/>
      <c r="C50" s="1156"/>
      <c r="D50" s="62"/>
      <c r="E50" s="1161" t="s">
        <v>17</v>
      </c>
      <c r="F50" s="1161"/>
      <c r="G50" s="1161"/>
      <c r="H50" s="1161"/>
      <c r="I50" s="1161"/>
      <c r="J50" s="1162"/>
      <c r="K50" s="63">
        <v>260</v>
      </c>
      <c r="L50" s="64">
        <v>275</v>
      </c>
      <c r="M50" s="64">
        <v>291</v>
      </c>
      <c r="N50" s="64">
        <v>291</v>
      </c>
      <c r="O50" s="65">
        <v>291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5687</v>
      </c>
      <c r="L52" s="64">
        <v>5696</v>
      </c>
      <c r="M52" s="64">
        <v>5706</v>
      </c>
      <c r="N52" s="64">
        <v>5825</v>
      </c>
      <c r="O52" s="65">
        <v>5861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1926</v>
      </c>
      <c r="L53" s="69">
        <v>2134</v>
      </c>
      <c r="M53" s="69">
        <v>2266</v>
      </c>
      <c r="N53" s="69">
        <v>2398</v>
      </c>
      <c r="O53" s="70">
        <v>2119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5">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yxa/PWMvqj6YNoPsTEKw3V2tjQnbYW0OkR2euGEOfLEICBtCXGdR/gJs5yEW03Yb4M5DZUYKe+Hy0dzTdHSOA==" saltValue="SpxpR44Kk4myLWrMsqGPB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5">
        <v>46982</v>
      </c>
      <c r="J41" s="356">
        <v>45186</v>
      </c>
      <c r="K41" s="356">
        <v>45647</v>
      </c>
      <c r="L41" s="356">
        <v>44052</v>
      </c>
      <c r="M41" s="357">
        <v>40943</v>
      </c>
    </row>
    <row r="42" spans="2:13" ht="27.75" customHeight="1" x14ac:dyDescent="0.2">
      <c r="B42" s="1186"/>
      <c r="C42" s="1187"/>
      <c r="D42" s="106"/>
      <c r="E42" s="1192" t="s">
        <v>34</v>
      </c>
      <c r="F42" s="1192"/>
      <c r="G42" s="1192"/>
      <c r="H42" s="1193"/>
      <c r="I42" s="358">
        <v>1900</v>
      </c>
      <c r="J42" s="359">
        <v>1630</v>
      </c>
      <c r="K42" s="359">
        <v>1340</v>
      </c>
      <c r="L42" s="359">
        <v>1050</v>
      </c>
      <c r="M42" s="360">
        <v>756</v>
      </c>
    </row>
    <row r="43" spans="2:13" ht="27.75" customHeight="1" x14ac:dyDescent="0.2">
      <c r="B43" s="1186"/>
      <c r="C43" s="1187"/>
      <c r="D43" s="106"/>
      <c r="E43" s="1192" t="s">
        <v>35</v>
      </c>
      <c r="F43" s="1192"/>
      <c r="G43" s="1192"/>
      <c r="H43" s="1193"/>
      <c r="I43" s="358">
        <v>14401</v>
      </c>
      <c r="J43" s="359">
        <v>13605</v>
      </c>
      <c r="K43" s="359">
        <v>12140</v>
      </c>
      <c r="L43" s="359">
        <v>11687</v>
      </c>
      <c r="M43" s="360">
        <v>10744</v>
      </c>
    </row>
    <row r="44" spans="2:13" ht="27.75" customHeight="1" x14ac:dyDescent="0.2">
      <c r="B44" s="1186"/>
      <c r="C44" s="1187"/>
      <c r="D44" s="106"/>
      <c r="E44" s="1192" t="s">
        <v>36</v>
      </c>
      <c r="F44" s="1192"/>
      <c r="G44" s="1192"/>
      <c r="H44" s="1193"/>
      <c r="I44" s="358">
        <v>1522</v>
      </c>
      <c r="J44" s="359">
        <v>1446</v>
      </c>
      <c r="K44" s="359">
        <v>1529</v>
      </c>
      <c r="L44" s="359">
        <v>1658</v>
      </c>
      <c r="M44" s="360">
        <v>1786</v>
      </c>
    </row>
    <row r="45" spans="2:13" ht="27.75" customHeight="1" x14ac:dyDescent="0.2">
      <c r="B45" s="1186"/>
      <c r="C45" s="1187"/>
      <c r="D45" s="106"/>
      <c r="E45" s="1192" t="s">
        <v>37</v>
      </c>
      <c r="F45" s="1192"/>
      <c r="G45" s="1192"/>
      <c r="H45" s="1193"/>
      <c r="I45" s="358">
        <v>6513</v>
      </c>
      <c r="J45" s="359">
        <v>6623</v>
      </c>
      <c r="K45" s="359">
        <v>6808</v>
      </c>
      <c r="L45" s="359">
        <v>6687</v>
      </c>
      <c r="M45" s="360">
        <v>6826</v>
      </c>
    </row>
    <row r="46" spans="2:13" ht="27.75" customHeight="1" x14ac:dyDescent="0.2">
      <c r="B46" s="1186"/>
      <c r="C46" s="1187"/>
      <c r="D46" s="107"/>
      <c r="E46" s="1192" t="s">
        <v>38</v>
      </c>
      <c r="F46" s="1192"/>
      <c r="G46" s="1192"/>
      <c r="H46" s="1193"/>
      <c r="I46" s="358" t="s">
        <v>521</v>
      </c>
      <c r="J46" s="359" t="s">
        <v>521</v>
      </c>
      <c r="K46" s="359" t="s">
        <v>521</v>
      </c>
      <c r="L46" s="359" t="s">
        <v>521</v>
      </c>
      <c r="M46" s="360" t="s">
        <v>521</v>
      </c>
    </row>
    <row r="47" spans="2:13" ht="27.75" customHeight="1" x14ac:dyDescent="0.2">
      <c r="B47" s="1186"/>
      <c r="C47" s="1187"/>
      <c r="D47" s="108"/>
      <c r="E47" s="1194" t="s">
        <v>39</v>
      </c>
      <c r="F47" s="1195"/>
      <c r="G47" s="1195"/>
      <c r="H47" s="1196"/>
      <c r="I47" s="358" t="s">
        <v>521</v>
      </c>
      <c r="J47" s="359" t="s">
        <v>521</v>
      </c>
      <c r="K47" s="359" t="s">
        <v>521</v>
      </c>
      <c r="L47" s="359" t="s">
        <v>521</v>
      </c>
      <c r="M47" s="360" t="s">
        <v>521</v>
      </c>
    </row>
    <row r="48" spans="2:13" ht="27.75" customHeight="1" x14ac:dyDescent="0.2">
      <c r="B48" s="1186"/>
      <c r="C48" s="1187"/>
      <c r="D48" s="106"/>
      <c r="E48" s="1192" t="s">
        <v>40</v>
      </c>
      <c r="F48" s="1192"/>
      <c r="G48" s="1192"/>
      <c r="H48" s="1193"/>
      <c r="I48" s="358" t="s">
        <v>521</v>
      </c>
      <c r="J48" s="359" t="s">
        <v>521</v>
      </c>
      <c r="K48" s="359" t="s">
        <v>521</v>
      </c>
      <c r="L48" s="359" t="s">
        <v>521</v>
      </c>
      <c r="M48" s="360" t="s">
        <v>521</v>
      </c>
    </row>
    <row r="49" spans="2:13" ht="27.75" customHeight="1" x14ac:dyDescent="0.2">
      <c r="B49" s="1188"/>
      <c r="C49" s="1189"/>
      <c r="D49" s="106"/>
      <c r="E49" s="1192" t="s">
        <v>41</v>
      </c>
      <c r="F49" s="1192"/>
      <c r="G49" s="1192"/>
      <c r="H49" s="1193"/>
      <c r="I49" s="358" t="s">
        <v>521</v>
      </c>
      <c r="J49" s="359" t="s">
        <v>521</v>
      </c>
      <c r="K49" s="359" t="s">
        <v>521</v>
      </c>
      <c r="L49" s="359" t="s">
        <v>521</v>
      </c>
      <c r="M49" s="360" t="s">
        <v>521</v>
      </c>
    </row>
    <row r="50" spans="2:13" ht="27.75" customHeight="1" x14ac:dyDescent="0.2">
      <c r="B50" s="1197" t="s">
        <v>42</v>
      </c>
      <c r="C50" s="1198"/>
      <c r="D50" s="109"/>
      <c r="E50" s="1192" t="s">
        <v>43</v>
      </c>
      <c r="F50" s="1192"/>
      <c r="G50" s="1192"/>
      <c r="H50" s="1193"/>
      <c r="I50" s="358">
        <v>13311</v>
      </c>
      <c r="J50" s="359">
        <v>13810</v>
      </c>
      <c r="K50" s="359">
        <v>15698</v>
      </c>
      <c r="L50" s="359">
        <v>16598</v>
      </c>
      <c r="M50" s="360">
        <v>17191</v>
      </c>
    </row>
    <row r="51" spans="2:13" ht="27.75" customHeight="1" x14ac:dyDescent="0.2">
      <c r="B51" s="1186"/>
      <c r="C51" s="1187"/>
      <c r="D51" s="106"/>
      <c r="E51" s="1192" t="s">
        <v>44</v>
      </c>
      <c r="F51" s="1192"/>
      <c r="G51" s="1192"/>
      <c r="H51" s="1193"/>
      <c r="I51" s="358">
        <v>14861</v>
      </c>
      <c r="J51" s="359">
        <v>13088</v>
      </c>
      <c r="K51" s="359">
        <v>12477</v>
      </c>
      <c r="L51" s="359">
        <v>11373</v>
      </c>
      <c r="M51" s="360">
        <v>10456</v>
      </c>
    </row>
    <row r="52" spans="2:13" ht="27.75" customHeight="1" x14ac:dyDescent="0.2">
      <c r="B52" s="1188"/>
      <c r="C52" s="1189"/>
      <c r="D52" s="106"/>
      <c r="E52" s="1192" t="s">
        <v>45</v>
      </c>
      <c r="F52" s="1192"/>
      <c r="G52" s="1192"/>
      <c r="H52" s="1193"/>
      <c r="I52" s="358">
        <v>52156</v>
      </c>
      <c r="J52" s="359">
        <v>51856</v>
      </c>
      <c r="K52" s="359">
        <v>52317</v>
      </c>
      <c r="L52" s="359">
        <v>52918</v>
      </c>
      <c r="M52" s="360">
        <v>51218</v>
      </c>
    </row>
    <row r="53" spans="2:13" ht="27.75" customHeight="1" thickBot="1" x14ac:dyDescent="0.25">
      <c r="B53" s="1199" t="s">
        <v>46</v>
      </c>
      <c r="C53" s="1200"/>
      <c r="D53" s="110"/>
      <c r="E53" s="1201" t="s">
        <v>47</v>
      </c>
      <c r="F53" s="1201"/>
      <c r="G53" s="1201"/>
      <c r="H53" s="1202"/>
      <c r="I53" s="361">
        <v>-9010</v>
      </c>
      <c r="J53" s="362">
        <v>-10264</v>
      </c>
      <c r="K53" s="362">
        <v>-13028</v>
      </c>
      <c r="L53" s="362">
        <v>-15754</v>
      </c>
      <c r="M53" s="363">
        <v>-17810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S3sTCCKjy+7TsP06obS+CJEdAB5GbrDBtTOYJ/rHHlYAtyffQWremf5H6p/CN7XpvnFQrKylKOWsdeRuQmXMTw==" saltValue="XFHUmj1gXNeM4nfMhy+F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1" t="s">
        <v>50</v>
      </c>
      <c r="D55" s="1211"/>
      <c r="E55" s="1212"/>
      <c r="F55" s="122">
        <v>4097</v>
      </c>
      <c r="G55" s="122">
        <v>4248</v>
      </c>
      <c r="H55" s="123">
        <v>4578</v>
      </c>
    </row>
    <row r="56" spans="2:8" ht="52.5" customHeight="1" x14ac:dyDescent="0.2">
      <c r="B56" s="124"/>
      <c r="C56" s="1213" t="s">
        <v>51</v>
      </c>
      <c r="D56" s="1213"/>
      <c r="E56" s="1214"/>
      <c r="F56" s="125">
        <v>1466</v>
      </c>
      <c r="G56" s="125">
        <v>1672</v>
      </c>
      <c r="H56" s="126">
        <v>1597</v>
      </c>
    </row>
    <row r="57" spans="2:8" ht="53.25" customHeight="1" x14ac:dyDescent="0.2">
      <c r="B57" s="124"/>
      <c r="C57" s="1215" t="s">
        <v>52</v>
      </c>
      <c r="D57" s="1215"/>
      <c r="E57" s="1216"/>
      <c r="F57" s="127">
        <v>8210</v>
      </c>
      <c r="G57" s="127">
        <v>8628</v>
      </c>
      <c r="H57" s="128">
        <v>9252</v>
      </c>
    </row>
    <row r="58" spans="2:8" ht="45.75" customHeight="1" x14ac:dyDescent="0.2">
      <c r="B58" s="129"/>
      <c r="C58" s="1203" t="s">
        <v>594</v>
      </c>
      <c r="D58" s="1204"/>
      <c r="E58" s="1205"/>
      <c r="F58" s="130">
        <v>3657</v>
      </c>
      <c r="G58" s="130">
        <v>4061</v>
      </c>
      <c r="H58" s="131">
        <v>5125</v>
      </c>
    </row>
    <row r="59" spans="2:8" ht="45.75" customHeight="1" x14ac:dyDescent="0.2">
      <c r="B59" s="129"/>
      <c r="C59" s="1203" t="s">
        <v>595</v>
      </c>
      <c r="D59" s="1204"/>
      <c r="E59" s="1205"/>
      <c r="F59" s="130">
        <v>2508</v>
      </c>
      <c r="G59" s="130">
        <v>3188</v>
      </c>
      <c r="H59" s="131">
        <v>3564</v>
      </c>
    </row>
    <row r="60" spans="2:8" ht="45.75" customHeight="1" x14ac:dyDescent="0.2">
      <c r="B60" s="129"/>
      <c r="C60" s="1203" t="s">
        <v>596</v>
      </c>
      <c r="D60" s="1204"/>
      <c r="E60" s="1205"/>
      <c r="F60" s="130">
        <v>273</v>
      </c>
      <c r="G60" s="130">
        <v>292</v>
      </c>
      <c r="H60" s="131">
        <v>308</v>
      </c>
    </row>
    <row r="61" spans="2:8" ht="45.75" customHeight="1" x14ac:dyDescent="0.2">
      <c r="B61" s="129"/>
      <c r="C61" s="1203" t="s">
        <v>597</v>
      </c>
      <c r="D61" s="1204"/>
      <c r="E61" s="1205"/>
      <c r="F61" s="130">
        <v>98</v>
      </c>
      <c r="G61" s="130">
        <v>112</v>
      </c>
      <c r="H61" s="131">
        <v>130</v>
      </c>
    </row>
    <row r="62" spans="2:8" ht="45.75" customHeight="1" thickBot="1" x14ac:dyDescent="0.25">
      <c r="B62" s="132"/>
      <c r="C62" s="1206" t="s">
        <v>598</v>
      </c>
      <c r="D62" s="1207"/>
      <c r="E62" s="1208"/>
      <c r="F62" s="133">
        <v>85</v>
      </c>
      <c r="G62" s="133">
        <v>89</v>
      </c>
      <c r="H62" s="134">
        <v>94</v>
      </c>
    </row>
    <row r="63" spans="2:8" ht="52.5" customHeight="1" thickBot="1" x14ac:dyDescent="0.25">
      <c r="B63" s="135"/>
      <c r="C63" s="1209" t="s">
        <v>53</v>
      </c>
      <c r="D63" s="1209"/>
      <c r="E63" s="1210"/>
      <c r="F63" s="136">
        <v>13773</v>
      </c>
      <c r="G63" s="136">
        <v>14548</v>
      </c>
      <c r="H63" s="137">
        <v>15427</v>
      </c>
    </row>
    <row r="64" spans="2:8" ht="13.2" x14ac:dyDescent="0.2"/>
  </sheetData>
  <sheetProtection algorithmName="SHA-512" hashValue="55Pl2lSSLgnbrgxopI3pwE1tANjAyjOUyxhDb6NUWc9cDoYKKazBRRDmzRQNiLRNumh4PBfE1daz00UOOt/x4Q==" saltValue="wK6IBCSq8cv+337AuJ/3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32302</v>
      </c>
      <c r="E3" s="156"/>
      <c r="F3" s="157">
        <v>33173</v>
      </c>
      <c r="G3" s="158"/>
      <c r="H3" s="159"/>
    </row>
    <row r="4" spans="1:8" x14ac:dyDescent="0.2">
      <c r="A4" s="160"/>
      <c r="B4" s="161"/>
      <c r="C4" s="162"/>
      <c r="D4" s="163">
        <v>10124</v>
      </c>
      <c r="E4" s="164"/>
      <c r="F4" s="165">
        <v>20353</v>
      </c>
      <c r="G4" s="166"/>
      <c r="H4" s="167"/>
    </row>
    <row r="5" spans="1:8" x14ac:dyDescent="0.2">
      <c r="A5" s="148" t="s">
        <v>554</v>
      </c>
      <c r="B5" s="153"/>
      <c r="C5" s="154"/>
      <c r="D5" s="155">
        <v>30294</v>
      </c>
      <c r="E5" s="156"/>
      <c r="F5" s="157">
        <v>37644</v>
      </c>
      <c r="G5" s="158"/>
      <c r="H5" s="159"/>
    </row>
    <row r="6" spans="1:8" x14ac:dyDescent="0.2">
      <c r="A6" s="160"/>
      <c r="B6" s="161"/>
      <c r="C6" s="162"/>
      <c r="D6" s="163">
        <v>13714</v>
      </c>
      <c r="E6" s="164"/>
      <c r="F6" s="165">
        <v>24939</v>
      </c>
      <c r="G6" s="166"/>
      <c r="H6" s="167"/>
    </row>
    <row r="7" spans="1:8" x14ac:dyDescent="0.2">
      <c r="A7" s="148" t="s">
        <v>555</v>
      </c>
      <c r="B7" s="153"/>
      <c r="C7" s="154"/>
      <c r="D7" s="155">
        <v>34226</v>
      </c>
      <c r="E7" s="156"/>
      <c r="F7" s="157">
        <v>39221</v>
      </c>
      <c r="G7" s="158"/>
      <c r="H7" s="159"/>
    </row>
    <row r="8" spans="1:8" x14ac:dyDescent="0.2">
      <c r="A8" s="160"/>
      <c r="B8" s="161"/>
      <c r="C8" s="162"/>
      <c r="D8" s="163">
        <v>24849</v>
      </c>
      <c r="E8" s="164"/>
      <c r="F8" s="165">
        <v>24821</v>
      </c>
      <c r="G8" s="166"/>
      <c r="H8" s="167"/>
    </row>
    <row r="9" spans="1:8" x14ac:dyDescent="0.2">
      <c r="A9" s="148" t="s">
        <v>556</v>
      </c>
      <c r="B9" s="153"/>
      <c r="C9" s="154"/>
      <c r="D9" s="155">
        <v>42586</v>
      </c>
      <c r="E9" s="156"/>
      <c r="F9" s="157">
        <v>38566</v>
      </c>
      <c r="G9" s="158"/>
      <c r="H9" s="159"/>
    </row>
    <row r="10" spans="1:8" x14ac:dyDescent="0.2">
      <c r="A10" s="160"/>
      <c r="B10" s="161"/>
      <c r="C10" s="162"/>
      <c r="D10" s="163">
        <v>31548</v>
      </c>
      <c r="E10" s="164"/>
      <c r="F10" s="165">
        <v>24059</v>
      </c>
      <c r="G10" s="166"/>
      <c r="H10" s="167"/>
    </row>
    <row r="11" spans="1:8" x14ac:dyDescent="0.2">
      <c r="A11" s="148" t="s">
        <v>557</v>
      </c>
      <c r="B11" s="153"/>
      <c r="C11" s="154"/>
      <c r="D11" s="155">
        <v>36996</v>
      </c>
      <c r="E11" s="156"/>
      <c r="F11" s="157">
        <v>35156</v>
      </c>
      <c r="G11" s="158"/>
      <c r="H11" s="159"/>
    </row>
    <row r="12" spans="1:8" x14ac:dyDescent="0.2">
      <c r="A12" s="160"/>
      <c r="B12" s="161"/>
      <c r="C12" s="168"/>
      <c r="D12" s="163">
        <v>27461</v>
      </c>
      <c r="E12" s="164"/>
      <c r="F12" s="165">
        <v>22430</v>
      </c>
      <c r="G12" s="166"/>
      <c r="H12" s="167"/>
    </row>
    <row r="13" spans="1:8" x14ac:dyDescent="0.2">
      <c r="A13" s="148"/>
      <c r="B13" s="153"/>
      <c r="C13" s="169"/>
      <c r="D13" s="170">
        <v>35281</v>
      </c>
      <c r="E13" s="171"/>
      <c r="F13" s="172">
        <v>36752</v>
      </c>
      <c r="G13" s="173"/>
      <c r="H13" s="159"/>
    </row>
    <row r="14" spans="1:8" x14ac:dyDescent="0.2">
      <c r="A14" s="160"/>
      <c r="B14" s="161"/>
      <c r="C14" s="162"/>
      <c r="D14" s="163">
        <v>21539</v>
      </c>
      <c r="E14" s="164"/>
      <c r="F14" s="165">
        <v>23320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0.26</v>
      </c>
      <c r="C19" s="174">
        <f>ROUND(VALUE(SUBSTITUTE(実質収支比率等に係る経年分析!G$48,"▲","-")),2)</f>
        <v>0.11</v>
      </c>
      <c r="D19" s="174">
        <f>ROUND(VALUE(SUBSTITUTE(実質収支比率等に係る経年分析!H$48,"▲","-")),2)</f>
        <v>0.8</v>
      </c>
      <c r="E19" s="174">
        <f>ROUND(VALUE(SUBSTITUTE(実質収支比率等に係る経年分析!I$48,"▲","-")),2)</f>
        <v>1.73</v>
      </c>
      <c r="F19" s="174">
        <f>ROUND(VALUE(SUBSTITUTE(実質収支比率等に係る経年分析!J$48,"▲","-")),2)</f>
        <v>0.92</v>
      </c>
    </row>
    <row r="20" spans="1:11" x14ac:dyDescent="0.2">
      <c r="A20" s="174" t="s">
        <v>57</v>
      </c>
      <c r="B20" s="174">
        <f>ROUND(VALUE(SUBSTITUTE(実質収支比率等に係る経年分析!F$47,"▲","-")),2)</f>
        <v>11.97</v>
      </c>
      <c r="C20" s="174">
        <f>ROUND(VALUE(SUBSTITUTE(実質収支比率等に係る経年分析!G$47,"▲","-")),2)</f>
        <v>11.73</v>
      </c>
      <c r="D20" s="174">
        <f>ROUND(VALUE(SUBSTITUTE(実質収支比率等に係る経年分析!H$47,"▲","-")),2)</f>
        <v>11.52</v>
      </c>
      <c r="E20" s="174">
        <f>ROUND(VALUE(SUBSTITUTE(実質収支比率等に係る経年分析!I$47,"▲","-")),2)</f>
        <v>11.35</v>
      </c>
      <c r="F20" s="174">
        <f>ROUND(VALUE(SUBSTITUTE(実質収支比率等に係る経年分析!J$47,"▲","-")),2)</f>
        <v>12.49</v>
      </c>
    </row>
    <row r="21" spans="1:11" x14ac:dyDescent="0.2">
      <c r="A21" s="174" t="s">
        <v>58</v>
      </c>
      <c r="B21" s="174">
        <f>IF(ISNUMBER(VALUE(SUBSTITUTE(実質収支比率等に係る経年分析!F$49,"▲","-"))),ROUND(VALUE(SUBSTITUTE(実質収支比率等に係る経年分析!F$49,"▲","-")),2),NA())</f>
        <v>-0.78</v>
      </c>
      <c r="C21" s="174">
        <f>IF(ISNUMBER(VALUE(SUBSTITUTE(実質収支比率等に係る経年分析!G$49,"▲","-"))),ROUND(VALUE(SUBSTITUTE(実質収支比率等に係る経年分析!G$49,"▲","-")),2),NA())</f>
        <v>-0.28999999999999998</v>
      </c>
      <c r="D21" s="174">
        <f>IF(ISNUMBER(VALUE(SUBSTITUTE(実質収支比率等に係る経年分析!H$49,"▲","-"))),ROUND(VALUE(SUBSTITUTE(実質収支比率等に係る経年分析!H$49,"▲","-")),2),NA())</f>
        <v>0.75</v>
      </c>
      <c r="E21" s="174">
        <f>IF(ISNUMBER(VALUE(SUBSTITUTE(実質収支比率等に係る経年分析!I$49,"▲","-"))),ROUND(VALUE(SUBSTITUTE(実質収支比率等に係る経年分析!I$49,"▲","-")),2),NA())</f>
        <v>1.37</v>
      </c>
      <c r="F21" s="174">
        <f>IF(ISNUMBER(VALUE(SUBSTITUTE(実質収支比率等に係る経年分析!J$49,"▲","-"))),ROUND(VALUE(SUBSTITUTE(実質収支比率等に係る経年分析!J$49,"▲","-")),2),NA())</f>
        <v>0.06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公共用地先行取得事業特別会計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公共浄化槽事業会計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0.67</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0.92</v>
      </c>
    </row>
    <row r="35" spans="1:16" x14ac:dyDescent="0.2">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2.4900000000000002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6.42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6.69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6.27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5687</v>
      </c>
      <c r="E42" s="176"/>
      <c r="F42" s="176"/>
      <c r="G42" s="176">
        <f>'実質公債費比率（分子）の構造'!L$52</f>
        <v>5696</v>
      </c>
      <c r="H42" s="176"/>
      <c r="I42" s="176"/>
      <c r="J42" s="176">
        <f>'実質公債費比率（分子）の構造'!M$52</f>
        <v>5706</v>
      </c>
      <c r="K42" s="176"/>
      <c r="L42" s="176"/>
      <c r="M42" s="176">
        <f>'実質公債費比率（分子）の構造'!N$52</f>
        <v>5825</v>
      </c>
      <c r="N42" s="176"/>
      <c r="O42" s="176"/>
      <c r="P42" s="176">
        <f>'実質公債費比率（分子）の構造'!O$52</f>
        <v>5861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260</v>
      </c>
      <c r="C44" s="176"/>
      <c r="D44" s="176"/>
      <c r="E44" s="176">
        <f>'実質公債費比率（分子）の構造'!L$50</f>
        <v>275</v>
      </c>
      <c r="F44" s="176"/>
      <c r="G44" s="176"/>
      <c r="H44" s="176">
        <f>'実質公債費比率（分子）の構造'!M$50</f>
        <v>291</v>
      </c>
      <c r="I44" s="176"/>
      <c r="J44" s="176"/>
      <c r="K44" s="176">
        <f>'実質公債費比率（分子）の構造'!N$50</f>
        <v>291</v>
      </c>
      <c r="L44" s="176"/>
      <c r="M44" s="176"/>
      <c r="N44" s="176">
        <f>'実質公債費比率（分子）の構造'!O$50</f>
        <v>291</v>
      </c>
      <c r="O44" s="176"/>
      <c r="P44" s="176"/>
    </row>
    <row r="45" spans="1:16" x14ac:dyDescent="0.2">
      <c r="A45" s="176" t="s">
        <v>68</v>
      </c>
      <c r="B45" s="176">
        <f>'実質公債費比率（分子）の構造'!K$49</f>
        <v>137</v>
      </c>
      <c r="C45" s="176"/>
      <c r="D45" s="176"/>
      <c r="E45" s="176">
        <f>'実質公債費比率（分子）の構造'!L$49</f>
        <v>143</v>
      </c>
      <c r="F45" s="176"/>
      <c r="G45" s="176"/>
      <c r="H45" s="176">
        <f>'実質公債費比率（分子）の構造'!M$49</f>
        <v>134</v>
      </c>
      <c r="I45" s="176"/>
      <c r="J45" s="176"/>
      <c r="K45" s="176">
        <f>'実質公債費比率（分子）の構造'!N$49</f>
        <v>130</v>
      </c>
      <c r="L45" s="176"/>
      <c r="M45" s="176"/>
      <c r="N45" s="176">
        <f>'実質公債費比率（分子）の構造'!O$49</f>
        <v>136</v>
      </c>
      <c r="O45" s="176"/>
      <c r="P45" s="176"/>
    </row>
    <row r="46" spans="1:16" x14ac:dyDescent="0.2">
      <c r="A46" s="176" t="s">
        <v>69</v>
      </c>
      <c r="B46" s="176">
        <f>'実質公債費比率（分子）の構造'!K$48</f>
        <v>762</v>
      </c>
      <c r="C46" s="176"/>
      <c r="D46" s="176"/>
      <c r="E46" s="176">
        <f>'実質公債費比率（分子）の構造'!L$48</f>
        <v>665</v>
      </c>
      <c r="F46" s="176"/>
      <c r="G46" s="176"/>
      <c r="H46" s="176">
        <f>'実質公債費比率（分子）の構造'!M$48</f>
        <v>633</v>
      </c>
      <c r="I46" s="176"/>
      <c r="J46" s="176"/>
      <c r="K46" s="176">
        <f>'実質公債費比率（分子）の構造'!N$48</f>
        <v>589</v>
      </c>
      <c r="L46" s="176"/>
      <c r="M46" s="176"/>
      <c r="N46" s="176">
        <f>'実質公債費比率（分子）の構造'!O$48</f>
        <v>581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6454</v>
      </c>
      <c r="C49" s="176"/>
      <c r="D49" s="176"/>
      <c r="E49" s="176">
        <f>'実質公債費比率（分子）の構造'!L$45</f>
        <v>6747</v>
      </c>
      <c r="F49" s="176"/>
      <c r="G49" s="176"/>
      <c r="H49" s="176">
        <f>'実質公債費比率（分子）の構造'!M$45</f>
        <v>6914</v>
      </c>
      <c r="I49" s="176"/>
      <c r="J49" s="176"/>
      <c r="K49" s="176">
        <f>'実質公債費比率（分子）の構造'!N$45</f>
        <v>7213</v>
      </c>
      <c r="L49" s="176"/>
      <c r="M49" s="176"/>
      <c r="N49" s="176">
        <f>'実質公債費比率（分子）の構造'!O$45</f>
        <v>6972</v>
      </c>
      <c r="O49" s="176"/>
      <c r="P49" s="176"/>
    </row>
    <row r="50" spans="1:16" x14ac:dyDescent="0.2">
      <c r="A50" s="176" t="s">
        <v>73</v>
      </c>
      <c r="B50" s="176" t="e">
        <f>NA()</f>
        <v>#N/A</v>
      </c>
      <c r="C50" s="176">
        <f>IF(ISNUMBER('実質公債費比率（分子）の構造'!K$53),'実質公債費比率（分子）の構造'!K$53,NA())</f>
        <v>1926</v>
      </c>
      <c r="D50" s="176" t="e">
        <f>NA()</f>
        <v>#N/A</v>
      </c>
      <c r="E50" s="176" t="e">
        <f>NA()</f>
        <v>#N/A</v>
      </c>
      <c r="F50" s="176">
        <f>IF(ISNUMBER('実質公債費比率（分子）の構造'!L$53),'実質公債費比率（分子）の構造'!L$53,NA())</f>
        <v>2134</v>
      </c>
      <c r="G50" s="176" t="e">
        <f>NA()</f>
        <v>#N/A</v>
      </c>
      <c r="H50" s="176" t="e">
        <f>NA()</f>
        <v>#N/A</v>
      </c>
      <c r="I50" s="176">
        <f>IF(ISNUMBER('実質公債費比率（分子）の構造'!M$53),'実質公債費比率（分子）の構造'!M$53,NA())</f>
        <v>2266</v>
      </c>
      <c r="J50" s="176" t="e">
        <f>NA()</f>
        <v>#N/A</v>
      </c>
      <c r="K50" s="176" t="e">
        <f>NA()</f>
        <v>#N/A</v>
      </c>
      <c r="L50" s="176">
        <f>IF(ISNUMBER('実質公債費比率（分子）の構造'!N$53),'実質公債費比率（分子）の構造'!N$53,NA())</f>
        <v>2398</v>
      </c>
      <c r="M50" s="176" t="e">
        <f>NA()</f>
        <v>#N/A</v>
      </c>
      <c r="N50" s="176" t="e">
        <f>NA()</f>
        <v>#N/A</v>
      </c>
      <c r="O50" s="176">
        <f>IF(ISNUMBER('実質公債費比率（分子）の構造'!O$53),'実質公債費比率（分子）の構造'!O$53,NA())</f>
        <v>2119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52156</v>
      </c>
      <c r="E56" s="175"/>
      <c r="F56" s="175"/>
      <c r="G56" s="175">
        <f>'将来負担比率（分子）の構造'!J$52</f>
        <v>51856</v>
      </c>
      <c r="H56" s="175"/>
      <c r="I56" s="175"/>
      <c r="J56" s="175">
        <f>'将来負担比率（分子）の構造'!K$52</f>
        <v>52317</v>
      </c>
      <c r="K56" s="175"/>
      <c r="L56" s="175"/>
      <c r="M56" s="175">
        <f>'将来負担比率（分子）の構造'!L$52</f>
        <v>52918</v>
      </c>
      <c r="N56" s="175"/>
      <c r="O56" s="175"/>
      <c r="P56" s="175">
        <f>'将来負担比率（分子）の構造'!M$52</f>
        <v>51218</v>
      </c>
    </row>
    <row r="57" spans="1:16" x14ac:dyDescent="0.2">
      <c r="A57" s="175" t="s">
        <v>44</v>
      </c>
      <c r="B57" s="175"/>
      <c r="C57" s="175"/>
      <c r="D57" s="175">
        <f>'将来負担比率（分子）の構造'!I$51</f>
        <v>14861</v>
      </c>
      <c r="E57" s="175"/>
      <c r="F57" s="175"/>
      <c r="G57" s="175">
        <f>'将来負担比率（分子）の構造'!J$51</f>
        <v>13088</v>
      </c>
      <c r="H57" s="175"/>
      <c r="I57" s="175"/>
      <c r="J57" s="175">
        <f>'将来負担比率（分子）の構造'!K$51</f>
        <v>12477</v>
      </c>
      <c r="K57" s="175"/>
      <c r="L57" s="175"/>
      <c r="M57" s="175">
        <f>'将来負担比率（分子）の構造'!L$51</f>
        <v>11373</v>
      </c>
      <c r="N57" s="175"/>
      <c r="O57" s="175"/>
      <c r="P57" s="175">
        <f>'将来負担比率（分子）の構造'!M$51</f>
        <v>10456</v>
      </c>
    </row>
    <row r="58" spans="1:16" x14ac:dyDescent="0.2">
      <c r="A58" s="175" t="s">
        <v>43</v>
      </c>
      <c r="B58" s="175"/>
      <c r="C58" s="175"/>
      <c r="D58" s="175">
        <f>'将来負担比率（分子）の構造'!I$50</f>
        <v>13311</v>
      </c>
      <c r="E58" s="175"/>
      <c r="F58" s="175"/>
      <c r="G58" s="175">
        <f>'将来負担比率（分子）の構造'!J$50</f>
        <v>13810</v>
      </c>
      <c r="H58" s="175"/>
      <c r="I58" s="175"/>
      <c r="J58" s="175">
        <f>'将来負担比率（分子）の構造'!K$50</f>
        <v>15698</v>
      </c>
      <c r="K58" s="175"/>
      <c r="L58" s="175"/>
      <c r="M58" s="175">
        <f>'将来負担比率（分子）の構造'!L$50</f>
        <v>16598</v>
      </c>
      <c r="N58" s="175"/>
      <c r="O58" s="175"/>
      <c r="P58" s="175">
        <f>'将来負担比率（分子）の構造'!M$50</f>
        <v>17191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6513</v>
      </c>
      <c r="C62" s="175"/>
      <c r="D62" s="175"/>
      <c r="E62" s="175">
        <f>'将来負担比率（分子）の構造'!J$45</f>
        <v>6623</v>
      </c>
      <c r="F62" s="175"/>
      <c r="G62" s="175"/>
      <c r="H62" s="175">
        <f>'将来負担比率（分子）の構造'!K$45</f>
        <v>6808</v>
      </c>
      <c r="I62" s="175"/>
      <c r="J62" s="175"/>
      <c r="K62" s="175">
        <f>'将来負担比率（分子）の構造'!L$45</f>
        <v>6687</v>
      </c>
      <c r="L62" s="175"/>
      <c r="M62" s="175"/>
      <c r="N62" s="175">
        <f>'将来負担比率（分子）の構造'!M$45</f>
        <v>6826</v>
      </c>
      <c r="O62" s="175"/>
      <c r="P62" s="175"/>
    </row>
    <row r="63" spans="1:16" x14ac:dyDescent="0.2">
      <c r="A63" s="175" t="s">
        <v>36</v>
      </c>
      <c r="B63" s="175">
        <f>'将来負担比率（分子）の構造'!I$44</f>
        <v>1522</v>
      </c>
      <c r="C63" s="175"/>
      <c r="D63" s="175"/>
      <c r="E63" s="175">
        <f>'将来負担比率（分子）の構造'!J$44</f>
        <v>1446</v>
      </c>
      <c r="F63" s="175"/>
      <c r="G63" s="175"/>
      <c r="H63" s="175">
        <f>'将来負担比率（分子）の構造'!K$44</f>
        <v>1529</v>
      </c>
      <c r="I63" s="175"/>
      <c r="J63" s="175"/>
      <c r="K63" s="175">
        <f>'将来負担比率（分子）の構造'!L$44</f>
        <v>1658</v>
      </c>
      <c r="L63" s="175"/>
      <c r="M63" s="175"/>
      <c r="N63" s="175">
        <f>'将来負担比率（分子）の構造'!M$44</f>
        <v>1786</v>
      </c>
      <c r="O63" s="175"/>
      <c r="P63" s="175"/>
    </row>
    <row r="64" spans="1:16" x14ac:dyDescent="0.2">
      <c r="A64" s="175" t="s">
        <v>35</v>
      </c>
      <c r="B64" s="175">
        <f>'将来負担比率（分子）の構造'!I$43</f>
        <v>14401</v>
      </c>
      <c r="C64" s="175"/>
      <c r="D64" s="175"/>
      <c r="E64" s="175">
        <f>'将来負担比率（分子）の構造'!J$43</f>
        <v>13605</v>
      </c>
      <c r="F64" s="175"/>
      <c r="G64" s="175"/>
      <c r="H64" s="175">
        <f>'将来負担比率（分子）の構造'!K$43</f>
        <v>12140</v>
      </c>
      <c r="I64" s="175"/>
      <c r="J64" s="175"/>
      <c r="K64" s="175">
        <f>'将来負担比率（分子）の構造'!L$43</f>
        <v>11687</v>
      </c>
      <c r="L64" s="175"/>
      <c r="M64" s="175"/>
      <c r="N64" s="175">
        <f>'将来負担比率（分子）の構造'!M$43</f>
        <v>10744</v>
      </c>
      <c r="O64" s="175"/>
      <c r="P64" s="175"/>
    </row>
    <row r="65" spans="1:16" x14ac:dyDescent="0.2">
      <c r="A65" s="175" t="s">
        <v>34</v>
      </c>
      <c r="B65" s="175">
        <f>'将来負担比率（分子）の構造'!I$42</f>
        <v>1900</v>
      </c>
      <c r="C65" s="175"/>
      <c r="D65" s="175"/>
      <c r="E65" s="175">
        <f>'将来負担比率（分子）の構造'!J$42</f>
        <v>1630</v>
      </c>
      <c r="F65" s="175"/>
      <c r="G65" s="175"/>
      <c r="H65" s="175">
        <f>'将来負担比率（分子）の構造'!K$42</f>
        <v>1340</v>
      </c>
      <c r="I65" s="175"/>
      <c r="J65" s="175"/>
      <c r="K65" s="175">
        <f>'将来負担比率（分子）の構造'!L$42</f>
        <v>1050</v>
      </c>
      <c r="L65" s="175"/>
      <c r="M65" s="175"/>
      <c r="N65" s="175">
        <f>'将来負担比率（分子）の構造'!M$42</f>
        <v>756</v>
      </c>
      <c r="O65" s="175"/>
      <c r="P65" s="175"/>
    </row>
    <row r="66" spans="1:16" x14ac:dyDescent="0.2">
      <c r="A66" s="175" t="s">
        <v>33</v>
      </c>
      <c r="B66" s="175">
        <f>'将来負担比率（分子）の構造'!I$41</f>
        <v>46982</v>
      </c>
      <c r="C66" s="175"/>
      <c r="D66" s="175"/>
      <c r="E66" s="175">
        <f>'将来負担比率（分子）の構造'!J$41</f>
        <v>45186</v>
      </c>
      <c r="F66" s="175"/>
      <c r="G66" s="175"/>
      <c r="H66" s="175">
        <f>'将来負担比率（分子）の構造'!K$41</f>
        <v>45647</v>
      </c>
      <c r="I66" s="175"/>
      <c r="J66" s="175"/>
      <c r="K66" s="175">
        <f>'将来負担比率（分子）の構造'!L$41</f>
        <v>44052</v>
      </c>
      <c r="L66" s="175"/>
      <c r="M66" s="175"/>
      <c r="N66" s="175">
        <f>'将来負担比率（分子）の構造'!M$41</f>
        <v>40943</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4097</v>
      </c>
      <c r="C72" s="179">
        <f>基金残高に係る経年分析!G55</f>
        <v>4248</v>
      </c>
      <c r="D72" s="179">
        <f>基金残高に係る経年分析!H55</f>
        <v>4578</v>
      </c>
    </row>
    <row r="73" spans="1:16" x14ac:dyDescent="0.2">
      <c r="A73" s="178" t="s">
        <v>80</v>
      </c>
      <c r="B73" s="179">
        <f>基金残高に係る経年分析!F56</f>
        <v>1466</v>
      </c>
      <c r="C73" s="179">
        <f>基金残高に係る経年分析!G56</f>
        <v>1672</v>
      </c>
      <c r="D73" s="179">
        <f>基金残高に係る経年分析!H56</f>
        <v>1597</v>
      </c>
    </row>
    <row r="74" spans="1:16" x14ac:dyDescent="0.2">
      <c r="A74" s="178" t="s">
        <v>81</v>
      </c>
      <c r="B74" s="179">
        <f>基金残高に係る経年分析!F57</f>
        <v>8210</v>
      </c>
      <c r="C74" s="179">
        <f>基金残高に係る経年分析!G57</f>
        <v>8628</v>
      </c>
      <c r="D74" s="179">
        <f>基金残高に係る経年分析!H57</f>
        <v>9252</v>
      </c>
    </row>
  </sheetData>
  <sheetProtection algorithmName="SHA-512" hashValue="k61tsnE94zc69TK7Qg9tRzpqM+qbgufyeVa6biEourW5H2yOyOZhrA+Jmj8bU8DJtkX/Ox5wgcaIfSndO5l84Q==" saltValue="eDX4VWC0wRnxXbxY95Rbc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24458124</v>
      </c>
      <c r="S5" s="613"/>
      <c r="T5" s="613"/>
      <c r="U5" s="613"/>
      <c r="V5" s="613"/>
      <c r="W5" s="613"/>
      <c r="X5" s="613"/>
      <c r="Y5" s="614"/>
      <c r="Z5" s="615">
        <v>33.200000000000003</v>
      </c>
      <c r="AA5" s="615"/>
      <c r="AB5" s="615"/>
      <c r="AC5" s="615"/>
      <c r="AD5" s="616">
        <v>22516349</v>
      </c>
      <c r="AE5" s="616"/>
      <c r="AF5" s="616"/>
      <c r="AG5" s="616"/>
      <c r="AH5" s="616"/>
      <c r="AI5" s="616"/>
      <c r="AJ5" s="616"/>
      <c r="AK5" s="616"/>
      <c r="AL5" s="617">
        <v>60.2</v>
      </c>
      <c r="AM5" s="618"/>
      <c r="AN5" s="618"/>
      <c r="AO5" s="619"/>
      <c r="AP5" s="609" t="s">
        <v>232</v>
      </c>
      <c r="AQ5" s="610"/>
      <c r="AR5" s="610"/>
      <c r="AS5" s="610"/>
      <c r="AT5" s="610"/>
      <c r="AU5" s="610"/>
      <c r="AV5" s="610"/>
      <c r="AW5" s="610"/>
      <c r="AX5" s="610"/>
      <c r="AY5" s="610"/>
      <c r="AZ5" s="610"/>
      <c r="BA5" s="610"/>
      <c r="BB5" s="610"/>
      <c r="BC5" s="610"/>
      <c r="BD5" s="610"/>
      <c r="BE5" s="610"/>
      <c r="BF5" s="611"/>
      <c r="BG5" s="623">
        <v>22516349</v>
      </c>
      <c r="BH5" s="624"/>
      <c r="BI5" s="624"/>
      <c r="BJ5" s="624"/>
      <c r="BK5" s="624"/>
      <c r="BL5" s="624"/>
      <c r="BM5" s="624"/>
      <c r="BN5" s="625"/>
      <c r="BO5" s="626">
        <v>92.1</v>
      </c>
      <c r="BP5" s="626"/>
      <c r="BQ5" s="626"/>
      <c r="BR5" s="626"/>
      <c r="BS5" s="627">
        <v>290422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344665</v>
      </c>
      <c r="S6" s="624"/>
      <c r="T6" s="624"/>
      <c r="U6" s="624"/>
      <c r="V6" s="624"/>
      <c r="W6" s="624"/>
      <c r="X6" s="624"/>
      <c r="Y6" s="625"/>
      <c r="Z6" s="626">
        <v>0.5</v>
      </c>
      <c r="AA6" s="626"/>
      <c r="AB6" s="626"/>
      <c r="AC6" s="626"/>
      <c r="AD6" s="627">
        <v>344665</v>
      </c>
      <c r="AE6" s="627"/>
      <c r="AF6" s="627"/>
      <c r="AG6" s="627"/>
      <c r="AH6" s="627"/>
      <c r="AI6" s="627"/>
      <c r="AJ6" s="627"/>
      <c r="AK6" s="627"/>
      <c r="AL6" s="628">
        <v>0.9</v>
      </c>
      <c r="AM6" s="629"/>
      <c r="AN6" s="629"/>
      <c r="AO6" s="630"/>
      <c r="AP6" s="620" t="s">
        <v>237</v>
      </c>
      <c r="AQ6" s="621"/>
      <c r="AR6" s="621"/>
      <c r="AS6" s="621"/>
      <c r="AT6" s="621"/>
      <c r="AU6" s="621"/>
      <c r="AV6" s="621"/>
      <c r="AW6" s="621"/>
      <c r="AX6" s="621"/>
      <c r="AY6" s="621"/>
      <c r="AZ6" s="621"/>
      <c r="BA6" s="621"/>
      <c r="BB6" s="621"/>
      <c r="BC6" s="621"/>
      <c r="BD6" s="621"/>
      <c r="BE6" s="621"/>
      <c r="BF6" s="622"/>
      <c r="BG6" s="623">
        <v>22516349</v>
      </c>
      <c r="BH6" s="624"/>
      <c r="BI6" s="624"/>
      <c r="BJ6" s="624"/>
      <c r="BK6" s="624"/>
      <c r="BL6" s="624"/>
      <c r="BM6" s="624"/>
      <c r="BN6" s="625"/>
      <c r="BO6" s="626">
        <v>92.1</v>
      </c>
      <c r="BP6" s="626"/>
      <c r="BQ6" s="626"/>
      <c r="BR6" s="626"/>
      <c r="BS6" s="627">
        <v>290422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396016</v>
      </c>
      <c r="CS6" s="624"/>
      <c r="CT6" s="624"/>
      <c r="CU6" s="624"/>
      <c r="CV6" s="624"/>
      <c r="CW6" s="624"/>
      <c r="CX6" s="624"/>
      <c r="CY6" s="625"/>
      <c r="CZ6" s="617">
        <v>0.5</v>
      </c>
      <c r="DA6" s="618"/>
      <c r="DB6" s="618"/>
      <c r="DC6" s="634"/>
      <c r="DD6" s="632" t="s">
        <v>132</v>
      </c>
      <c r="DE6" s="624"/>
      <c r="DF6" s="624"/>
      <c r="DG6" s="624"/>
      <c r="DH6" s="624"/>
      <c r="DI6" s="624"/>
      <c r="DJ6" s="624"/>
      <c r="DK6" s="624"/>
      <c r="DL6" s="624"/>
      <c r="DM6" s="624"/>
      <c r="DN6" s="624"/>
      <c r="DO6" s="624"/>
      <c r="DP6" s="625"/>
      <c r="DQ6" s="632">
        <v>396016</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24236</v>
      </c>
      <c r="S7" s="624"/>
      <c r="T7" s="624"/>
      <c r="U7" s="624"/>
      <c r="V7" s="624"/>
      <c r="W7" s="624"/>
      <c r="X7" s="624"/>
      <c r="Y7" s="625"/>
      <c r="Z7" s="626">
        <v>0</v>
      </c>
      <c r="AA7" s="626"/>
      <c r="AB7" s="626"/>
      <c r="AC7" s="626"/>
      <c r="AD7" s="627">
        <v>24236</v>
      </c>
      <c r="AE7" s="627"/>
      <c r="AF7" s="627"/>
      <c r="AG7" s="627"/>
      <c r="AH7" s="627"/>
      <c r="AI7" s="627"/>
      <c r="AJ7" s="627"/>
      <c r="AK7" s="627"/>
      <c r="AL7" s="628">
        <v>0.1</v>
      </c>
      <c r="AM7" s="629"/>
      <c r="AN7" s="629"/>
      <c r="AO7" s="630"/>
      <c r="AP7" s="620" t="s">
        <v>240</v>
      </c>
      <c r="AQ7" s="621"/>
      <c r="AR7" s="621"/>
      <c r="AS7" s="621"/>
      <c r="AT7" s="621"/>
      <c r="AU7" s="621"/>
      <c r="AV7" s="621"/>
      <c r="AW7" s="621"/>
      <c r="AX7" s="621"/>
      <c r="AY7" s="621"/>
      <c r="AZ7" s="621"/>
      <c r="BA7" s="621"/>
      <c r="BB7" s="621"/>
      <c r="BC7" s="621"/>
      <c r="BD7" s="621"/>
      <c r="BE7" s="621"/>
      <c r="BF7" s="622"/>
      <c r="BG7" s="623">
        <v>11496841</v>
      </c>
      <c r="BH7" s="624"/>
      <c r="BI7" s="624"/>
      <c r="BJ7" s="624"/>
      <c r="BK7" s="624"/>
      <c r="BL7" s="624"/>
      <c r="BM7" s="624"/>
      <c r="BN7" s="625"/>
      <c r="BO7" s="626">
        <v>47</v>
      </c>
      <c r="BP7" s="626"/>
      <c r="BQ7" s="626"/>
      <c r="BR7" s="626"/>
      <c r="BS7" s="627">
        <v>290422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8617790</v>
      </c>
      <c r="CS7" s="624"/>
      <c r="CT7" s="624"/>
      <c r="CU7" s="624"/>
      <c r="CV7" s="624"/>
      <c r="CW7" s="624"/>
      <c r="CX7" s="624"/>
      <c r="CY7" s="625"/>
      <c r="CZ7" s="626">
        <v>11.8</v>
      </c>
      <c r="DA7" s="626"/>
      <c r="DB7" s="626"/>
      <c r="DC7" s="626"/>
      <c r="DD7" s="632">
        <v>2897969</v>
      </c>
      <c r="DE7" s="624"/>
      <c r="DF7" s="624"/>
      <c r="DG7" s="624"/>
      <c r="DH7" s="624"/>
      <c r="DI7" s="624"/>
      <c r="DJ7" s="624"/>
      <c r="DK7" s="624"/>
      <c r="DL7" s="624"/>
      <c r="DM7" s="624"/>
      <c r="DN7" s="624"/>
      <c r="DO7" s="624"/>
      <c r="DP7" s="625"/>
      <c r="DQ7" s="632">
        <v>4690319</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202363</v>
      </c>
      <c r="S8" s="624"/>
      <c r="T8" s="624"/>
      <c r="U8" s="624"/>
      <c r="V8" s="624"/>
      <c r="W8" s="624"/>
      <c r="X8" s="624"/>
      <c r="Y8" s="625"/>
      <c r="Z8" s="626">
        <v>0.3</v>
      </c>
      <c r="AA8" s="626"/>
      <c r="AB8" s="626"/>
      <c r="AC8" s="626"/>
      <c r="AD8" s="627">
        <v>202363</v>
      </c>
      <c r="AE8" s="627"/>
      <c r="AF8" s="627"/>
      <c r="AG8" s="627"/>
      <c r="AH8" s="627"/>
      <c r="AI8" s="627"/>
      <c r="AJ8" s="627"/>
      <c r="AK8" s="627"/>
      <c r="AL8" s="628">
        <v>0.5</v>
      </c>
      <c r="AM8" s="629"/>
      <c r="AN8" s="629"/>
      <c r="AO8" s="630"/>
      <c r="AP8" s="620" t="s">
        <v>243</v>
      </c>
      <c r="AQ8" s="621"/>
      <c r="AR8" s="621"/>
      <c r="AS8" s="621"/>
      <c r="AT8" s="621"/>
      <c r="AU8" s="621"/>
      <c r="AV8" s="621"/>
      <c r="AW8" s="621"/>
      <c r="AX8" s="621"/>
      <c r="AY8" s="621"/>
      <c r="AZ8" s="621"/>
      <c r="BA8" s="621"/>
      <c r="BB8" s="621"/>
      <c r="BC8" s="621"/>
      <c r="BD8" s="621"/>
      <c r="BE8" s="621"/>
      <c r="BF8" s="622"/>
      <c r="BG8" s="623">
        <v>301456</v>
      </c>
      <c r="BH8" s="624"/>
      <c r="BI8" s="624"/>
      <c r="BJ8" s="624"/>
      <c r="BK8" s="624"/>
      <c r="BL8" s="624"/>
      <c r="BM8" s="624"/>
      <c r="BN8" s="625"/>
      <c r="BO8" s="626">
        <v>1.2</v>
      </c>
      <c r="BP8" s="626"/>
      <c r="BQ8" s="626"/>
      <c r="BR8" s="626"/>
      <c r="BS8" s="627" t="s">
        <v>140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35520150</v>
      </c>
      <c r="CS8" s="624"/>
      <c r="CT8" s="624"/>
      <c r="CU8" s="624"/>
      <c r="CV8" s="624"/>
      <c r="CW8" s="624"/>
      <c r="CX8" s="624"/>
      <c r="CY8" s="625"/>
      <c r="CZ8" s="626">
        <v>48.5</v>
      </c>
      <c r="DA8" s="626"/>
      <c r="DB8" s="626"/>
      <c r="DC8" s="626"/>
      <c r="DD8" s="632">
        <v>281843</v>
      </c>
      <c r="DE8" s="624"/>
      <c r="DF8" s="624"/>
      <c r="DG8" s="624"/>
      <c r="DH8" s="624"/>
      <c r="DI8" s="624"/>
      <c r="DJ8" s="624"/>
      <c r="DK8" s="624"/>
      <c r="DL8" s="624"/>
      <c r="DM8" s="624"/>
      <c r="DN8" s="624"/>
      <c r="DO8" s="624"/>
      <c r="DP8" s="625"/>
      <c r="DQ8" s="632">
        <v>15028053</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144824</v>
      </c>
      <c r="S9" s="624"/>
      <c r="T9" s="624"/>
      <c r="U9" s="624"/>
      <c r="V9" s="624"/>
      <c r="W9" s="624"/>
      <c r="X9" s="624"/>
      <c r="Y9" s="625"/>
      <c r="Z9" s="626">
        <v>0.2</v>
      </c>
      <c r="AA9" s="626"/>
      <c r="AB9" s="626"/>
      <c r="AC9" s="626"/>
      <c r="AD9" s="627">
        <v>144824</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9700389</v>
      </c>
      <c r="BH9" s="624"/>
      <c r="BI9" s="624"/>
      <c r="BJ9" s="624"/>
      <c r="BK9" s="624"/>
      <c r="BL9" s="624"/>
      <c r="BM9" s="624"/>
      <c r="BN9" s="625"/>
      <c r="BO9" s="626">
        <v>39.700000000000003</v>
      </c>
      <c r="BP9" s="626"/>
      <c r="BQ9" s="626"/>
      <c r="BR9" s="626"/>
      <c r="BS9" s="627" t="s">
        <v>140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5596911</v>
      </c>
      <c r="CS9" s="624"/>
      <c r="CT9" s="624"/>
      <c r="CU9" s="624"/>
      <c r="CV9" s="624"/>
      <c r="CW9" s="624"/>
      <c r="CX9" s="624"/>
      <c r="CY9" s="625"/>
      <c r="CZ9" s="626">
        <v>7.6</v>
      </c>
      <c r="DA9" s="626"/>
      <c r="DB9" s="626"/>
      <c r="DC9" s="626"/>
      <c r="DD9" s="632">
        <v>101440</v>
      </c>
      <c r="DE9" s="624"/>
      <c r="DF9" s="624"/>
      <c r="DG9" s="624"/>
      <c r="DH9" s="624"/>
      <c r="DI9" s="624"/>
      <c r="DJ9" s="624"/>
      <c r="DK9" s="624"/>
      <c r="DL9" s="624"/>
      <c r="DM9" s="624"/>
      <c r="DN9" s="624"/>
      <c r="DO9" s="624"/>
      <c r="DP9" s="625"/>
      <c r="DQ9" s="632">
        <v>4103042</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249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482570</v>
      </c>
      <c r="BH10" s="624"/>
      <c r="BI10" s="624"/>
      <c r="BJ10" s="624"/>
      <c r="BK10" s="624"/>
      <c r="BL10" s="624"/>
      <c r="BM10" s="624"/>
      <c r="BN10" s="625"/>
      <c r="BO10" s="626">
        <v>2</v>
      </c>
      <c r="BP10" s="626"/>
      <c r="BQ10" s="626"/>
      <c r="BR10" s="626"/>
      <c r="BS10" s="627" t="s">
        <v>132</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50038</v>
      </c>
      <c r="CS10" s="624"/>
      <c r="CT10" s="624"/>
      <c r="CU10" s="624"/>
      <c r="CV10" s="624"/>
      <c r="CW10" s="624"/>
      <c r="CX10" s="624"/>
      <c r="CY10" s="625"/>
      <c r="CZ10" s="626">
        <v>0.1</v>
      </c>
      <c r="DA10" s="626"/>
      <c r="DB10" s="626"/>
      <c r="DC10" s="626"/>
      <c r="DD10" s="632" t="s">
        <v>132</v>
      </c>
      <c r="DE10" s="624"/>
      <c r="DF10" s="624"/>
      <c r="DG10" s="624"/>
      <c r="DH10" s="624"/>
      <c r="DI10" s="624"/>
      <c r="DJ10" s="624"/>
      <c r="DK10" s="624"/>
      <c r="DL10" s="624"/>
      <c r="DM10" s="624"/>
      <c r="DN10" s="624"/>
      <c r="DO10" s="624"/>
      <c r="DP10" s="625"/>
      <c r="DQ10" s="632">
        <v>47654</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4111676</v>
      </c>
      <c r="S11" s="624"/>
      <c r="T11" s="624"/>
      <c r="U11" s="624"/>
      <c r="V11" s="624"/>
      <c r="W11" s="624"/>
      <c r="X11" s="624"/>
      <c r="Y11" s="625"/>
      <c r="Z11" s="628">
        <v>5.6</v>
      </c>
      <c r="AA11" s="629"/>
      <c r="AB11" s="629"/>
      <c r="AC11" s="635"/>
      <c r="AD11" s="632">
        <v>4111676</v>
      </c>
      <c r="AE11" s="624"/>
      <c r="AF11" s="624"/>
      <c r="AG11" s="624"/>
      <c r="AH11" s="624"/>
      <c r="AI11" s="624"/>
      <c r="AJ11" s="624"/>
      <c r="AK11" s="625"/>
      <c r="AL11" s="628">
        <v>11</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1012426</v>
      </c>
      <c r="BH11" s="624"/>
      <c r="BI11" s="624"/>
      <c r="BJ11" s="624"/>
      <c r="BK11" s="624"/>
      <c r="BL11" s="624"/>
      <c r="BM11" s="624"/>
      <c r="BN11" s="625"/>
      <c r="BO11" s="626">
        <v>4.0999999999999996</v>
      </c>
      <c r="BP11" s="626"/>
      <c r="BQ11" s="626"/>
      <c r="BR11" s="626"/>
      <c r="BS11" s="627">
        <v>290422</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539843</v>
      </c>
      <c r="CS11" s="624"/>
      <c r="CT11" s="624"/>
      <c r="CU11" s="624"/>
      <c r="CV11" s="624"/>
      <c r="CW11" s="624"/>
      <c r="CX11" s="624"/>
      <c r="CY11" s="625"/>
      <c r="CZ11" s="626">
        <v>0.7</v>
      </c>
      <c r="DA11" s="626"/>
      <c r="DB11" s="626"/>
      <c r="DC11" s="626"/>
      <c r="DD11" s="632">
        <v>269721</v>
      </c>
      <c r="DE11" s="624"/>
      <c r="DF11" s="624"/>
      <c r="DG11" s="624"/>
      <c r="DH11" s="624"/>
      <c r="DI11" s="624"/>
      <c r="DJ11" s="624"/>
      <c r="DK11" s="624"/>
      <c r="DL11" s="624"/>
      <c r="DM11" s="624"/>
      <c r="DN11" s="624"/>
      <c r="DO11" s="624"/>
      <c r="DP11" s="625"/>
      <c r="DQ11" s="632">
        <v>449432</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30677</v>
      </c>
      <c r="S12" s="624"/>
      <c r="T12" s="624"/>
      <c r="U12" s="624"/>
      <c r="V12" s="624"/>
      <c r="W12" s="624"/>
      <c r="X12" s="624"/>
      <c r="Y12" s="625"/>
      <c r="Z12" s="626">
        <v>0</v>
      </c>
      <c r="AA12" s="626"/>
      <c r="AB12" s="626"/>
      <c r="AC12" s="626"/>
      <c r="AD12" s="627">
        <v>30677</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9439897</v>
      </c>
      <c r="BH12" s="624"/>
      <c r="BI12" s="624"/>
      <c r="BJ12" s="624"/>
      <c r="BK12" s="624"/>
      <c r="BL12" s="624"/>
      <c r="BM12" s="624"/>
      <c r="BN12" s="625"/>
      <c r="BO12" s="626">
        <v>38.6</v>
      </c>
      <c r="BP12" s="626"/>
      <c r="BQ12" s="626"/>
      <c r="BR12" s="626"/>
      <c r="BS12" s="627" t="s">
        <v>132</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1896839</v>
      </c>
      <c r="CS12" s="624"/>
      <c r="CT12" s="624"/>
      <c r="CU12" s="624"/>
      <c r="CV12" s="624"/>
      <c r="CW12" s="624"/>
      <c r="CX12" s="624"/>
      <c r="CY12" s="625"/>
      <c r="CZ12" s="626">
        <v>2.6</v>
      </c>
      <c r="DA12" s="626"/>
      <c r="DB12" s="626"/>
      <c r="DC12" s="626"/>
      <c r="DD12" s="632" t="s">
        <v>132</v>
      </c>
      <c r="DE12" s="624"/>
      <c r="DF12" s="624"/>
      <c r="DG12" s="624"/>
      <c r="DH12" s="624"/>
      <c r="DI12" s="624"/>
      <c r="DJ12" s="624"/>
      <c r="DK12" s="624"/>
      <c r="DL12" s="624"/>
      <c r="DM12" s="624"/>
      <c r="DN12" s="624"/>
      <c r="DO12" s="624"/>
      <c r="DP12" s="625"/>
      <c r="DQ12" s="632">
        <v>1852276</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9366393</v>
      </c>
      <c r="BH13" s="624"/>
      <c r="BI13" s="624"/>
      <c r="BJ13" s="624"/>
      <c r="BK13" s="624"/>
      <c r="BL13" s="624"/>
      <c r="BM13" s="624"/>
      <c r="BN13" s="625"/>
      <c r="BO13" s="626">
        <v>38.299999999999997</v>
      </c>
      <c r="BP13" s="626"/>
      <c r="BQ13" s="626"/>
      <c r="BR13" s="626"/>
      <c r="BS13" s="627" t="s">
        <v>249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5068287</v>
      </c>
      <c r="CS13" s="624"/>
      <c r="CT13" s="624"/>
      <c r="CU13" s="624"/>
      <c r="CV13" s="624"/>
      <c r="CW13" s="624"/>
      <c r="CX13" s="624"/>
      <c r="CY13" s="625"/>
      <c r="CZ13" s="626">
        <v>6.9</v>
      </c>
      <c r="DA13" s="626"/>
      <c r="DB13" s="626"/>
      <c r="DC13" s="626"/>
      <c r="DD13" s="632">
        <v>1402089</v>
      </c>
      <c r="DE13" s="624"/>
      <c r="DF13" s="624"/>
      <c r="DG13" s="624"/>
      <c r="DH13" s="624"/>
      <c r="DI13" s="624"/>
      <c r="DJ13" s="624"/>
      <c r="DK13" s="624"/>
      <c r="DL13" s="624"/>
      <c r="DM13" s="624"/>
      <c r="DN13" s="624"/>
      <c r="DO13" s="624"/>
      <c r="DP13" s="625"/>
      <c r="DQ13" s="632">
        <v>3824375</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2481</v>
      </c>
      <c r="S14" s="624"/>
      <c r="T14" s="624"/>
      <c r="U14" s="624"/>
      <c r="V14" s="624"/>
      <c r="W14" s="624"/>
      <c r="X14" s="624"/>
      <c r="Y14" s="625"/>
      <c r="Z14" s="626">
        <v>0</v>
      </c>
      <c r="AA14" s="626"/>
      <c r="AB14" s="626"/>
      <c r="AC14" s="626"/>
      <c r="AD14" s="627">
        <v>2481</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433379</v>
      </c>
      <c r="BH14" s="624"/>
      <c r="BI14" s="624"/>
      <c r="BJ14" s="624"/>
      <c r="BK14" s="624"/>
      <c r="BL14" s="624"/>
      <c r="BM14" s="624"/>
      <c r="BN14" s="625"/>
      <c r="BO14" s="626">
        <v>1.8</v>
      </c>
      <c r="BP14" s="626"/>
      <c r="BQ14" s="626"/>
      <c r="BR14" s="626"/>
      <c r="BS14" s="627" t="s">
        <v>140</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2270134</v>
      </c>
      <c r="CS14" s="624"/>
      <c r="CT14" s="624"/>
      <c r="CU14" s="624"/>
      <c r="CV14" s="624"/>
      <c r="CW14" s="624"/>
      <c r="CX14" s="624"/>
      <c r="CY14" s="625"/>
      <c r="CZ14" s="626">
        <v>3.1</v>
      </c>
      <c r="DA14" s="626"/>
      <c r="DB14" s="626"/>
      <c r="DC14" s="626"/>
      <c r="DD14" s="632">
        <v>741520</v>
      </c>
      <c r="DE14" s="624"/>
      <c r="DF14" s="624"/>
      <c r="DG14" s="624"/>
      <c r="DH14" s="624"/>
      <c r="DI14" s="624"/>
      <c r="DJ14" s="624"/>
      <c r="DK14" s="624"/>
      <c r="DL14" s="624"/>
      <c r="DM14" s="624"/>
      <c r="DN14" s="624"/>
      <c r="DO14" s="624"/>
      <c r="DP14" s="625"/>
      <c r="DQ14" s="632">
        <v>1874957</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132</v>
      </c>
      <c r="AA15" s="626"/>
      <c r="AB15" s="626"/>
      <c r="AC15" s="626"/>
      <c r="AD15" s="627" t="s">
        <v>249</v>
      </c>
      <c r="AE15" s="627"/>
      <c r="AF15" s="627"/>
      <c r="AG15" s="627"/>
      <c r="AH15" s="627"/>
      <c r="AI15" s="627"/>
      <c r="AJ15" s="627"/>
      <c r="AK15" s="627"/>
      <c r="AL15" s="628" t="s">
        <v>132</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1146232</v>
      </c>
      <c r="BH15" s="624"/>
      <c r="BI15" s="624"/>
      <c r="BJ15" s="624"/>
      <c r="BK15" s="624"/>
      <c r="BL15" s="624"/>
      <c r="BM15" s="624"/>
      <c r="BN15" s="625"/>
      <c r="BO15" s="626">
        <v>4.7</v>
      </c>
      <c r="BP15" s="626"/>
      <c r="BQ15" s="626"/>
      <c r="BR15" s="626"/>
      <c r="BS15" s="627" t="s">
        <v>249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6331861</v>
      </c>
      <c r="CS15" s="624"/>
      <c r="CT15" s="624"/>
      <c r="CU15" s="624"/>
      <c r="CV15" s="624"/>
      <c r="CW15" s="624"/>
      <c r="CX15" s="624"/>
      <c r="CY15" s="625"/>
      <c r="CZ15" s="626">
        <v>8.6</v>
      </c>
      <c r="DA15" s="626"/>
      <c r="DB15" s="626"/>
      <c r="DC15" s="626"/>
      <c r="DD15" s="632">
        <v>1103896</v>
      </c>
      <c r="DE15" s="624"/>
      <c r="DF15" s="624"/>
      <c r="DG15" s="624"/>
      <c r="DH15" s="624"/>
      <c r="DI15" s="624"/>
      <c r="DJ15" s="624"/>
      <c r="DK15" s="624"/>
      <c r="DL15" s="624"/>
      <c r="DM15" s="624"/>
      <c r="DN15" s="624"/>
      <c r="DO15" s="624"/>
      <c r="DP15" s="625"/>
      <c r="DQ15" s="632">
        <v>5042818</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74250</v>
      </c>
      <c r="S16" s="624"/>
      <c r="T16" s="624"/>
      <c r="U16" s="624"/>
      <c r="V16" s="624"/>
      <c r="W16" s="624"/>
      <c r="X16" s="624"/>
      <c r="Y16" s="625"/>
      <c r="Z16" s="626">
        <v>0.1</v>
      </c>
      <c r="AA16" s="626"/>
      <c r="AB16" s="626"/>
      <c r="AC16" s="626"/>
      <c r="AD16" s="627">
        <v>74250</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249</v>
      </c>
      <c r="BH16" s="624"/>
      <c r="BI16" s="624"/>
      <c r="BJ16" s="624"/>
      <c r="BK16" s="624"/>
      <c r="BL16" s="624"/>
      <c r="BM16" s="624"/>
      <c r="BN16" s="625"/>
      <c r="BO16" s="626" t="s">
        <v>140</v>
      </c>
      <c r="BP16" s="626"/>
      <c r="BQ16" s="626"/>
      <c r="BR16" s="626"/>
      <c r="BS16" s="627" t="s">
        <v>132</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132</v>
      </c>
      <c r="CS16" s="624"/>
      <c r="CT16" s="624"/>
      <c r="CU16" s="624"/>
      <c r="CV16" s="624"/>
      <c r="CW16" s="624"/>
      <c r="CX16" s="624"/>
      <c r="CY16" s="625"/>
      <c r="CZ16" s="626" t="s">
        <v>132</v>
      </c>
      <c r="DA16" s="626"/>
      <c r="DB16" s="626"/>
      <c r="DC16" s="626"/>
      <c r="DD16" s="632" t="s">
        <v>140</v>
      </c>
      <c r="DE16" s="624"/>
      <c r="DF16" s="624"/>
      <c r="DG16" s="624"/>
      <c r="DH16" s="624"/>
      <c r="DI16" s="624"/>
      <c r="DJ16" s="624"/>
      <c r="DK16" s="624"/>
      <c r="DL16" s="624"/>
      <c r="DM16" s="624"/>
      <c r="DN16" s="624"/>
      <c r="DO16" s="624"/>
      <c r="DP16" s="625"/>
      <c r="DQ16" s="632" t="s">
        <v>132</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326424</v>
      </c>
      <c r="S17" s="624"/>
      <c r="T17" s="624"/>
      <c r="U17" s="624"/>
      <c r="V17" s="624"/>
      <c r="W17" s="624"/>
      <c r="X17" s="624"/>
      <c r="Y17" s="625"/>
      <c r="Z17" s="626">
        <v>0.4</v>
      </c>
      <c r="AA17" s="626"/>
      <c r="AB17" s="626"/>
      <c r="AC17" s="626"/>
      <c r="AD17" s="627">
        <v>326424</v>
      </c>
      <c r="AE17" s="627"/>
      <c r="AF17" s="627"/>
      <c r="AG17" s="627"/>
      <c r="AH17" s="627"/>
      <c r="AI17" s="627"/>
      <c r="AJ17" s="627"/>
      <c r="AK17" s="627"/>
      <c r="AL17" s="628">
        <v>0.9</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249</v>
      </c>
      <c r="BP17" s="626"/>
      <c r="BQ17" s="626"/>
      <c r="BR17" s="626"/>
      <c r="BS17" s="627" t="s">
        <v>249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6971753</v>
      </c>
      <c r="CS17" s="624"/>
      <c r="CT17" s="624"/>
      <c r="CU17" s="624"/>
      <c r="CV17" s="624"/>
      <c r="CW17" s="624"/>
      <c r="CX17" s="624"/>
      <c r="CY17" s="625"/>
      <c r="CZ17" s="626">
        <v>9.5</v>
      </c>
      <c r="DA17" s="626"/>
      <c r="DB17" s="626"/>
      <c r="DC17" s="626"/>
      <c r="DD17" s="632" t="s">
        <v>132</v>
      </c>
      <c r="DE17" s="624"/>
      <c r="DF17" s="624"/>
      <c r="DG17" s="624"/>
      <c r="DH17" s="624"/>
      <c r="DI17" s="624"/>
      <c r="DJ17" s="624"/>
      <c r="DK17" s="624"/>
      <c r="DL17" s="624"/>
      <c r="DM17" s="624"/>
      <c r="DN17" s="624"/>
      <c r="DO17" s="624"/>
      <c r="DP17" s="625"/>
      <c r="DQ17" s="632">
        <v>6798100</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245781</v>
      </c>
      <c r="S18" s="624"/>
      <c r="T18" s="624"/>
      <c r="U18" s="624"/>
      <c r="V18" s="624"/>
      <c r="W18" s="624"/>
      <c r="X18" s="624"/>
      <c r="Y18" s="625"/>
      <c r="Z18" s="626">
        <v>0.3</v>
      </c>
      <c r="AA18" s="626"/>
      <c r="AB18" s="626"/>
      <c r="AC18" s="626"/>
      <c r="AD18" s="627">
        <v>245781</v>
      </c>
      <c r="AE18" s="627"/>
      <c r="AF18" s="627"/>
      <c r="AG18" s="627"/>
      <c r="AH18" s="627"/>
      <c r="AI18" s="627"/>
      <c r="AJ18" s="627"/>
      <c r="AK18" s="627"/>
      <c r="AL18" s="628">
        <v>0.7</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249</v>
      </c>
      <c r="DA18" s="626"/>
      <c r="DB18" s="626"/>
      <c r="DC18" s="626"/>
      <c r="DD18" s="632" t="s">
        <v>132</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237219</v>
      </c>
      <c r="S19" s="624"/>
      <c r="T19" s="624"/>
      <c r="U19" s="624"/>
      <c r="V19" s="624"/>
      <c r="W19" s="624"/>
      <c r="X19" s="624"/>
      <c r="Y19" s="625"/>
      <c r="Z19" s="626">
        <v>0.3</v>
      </c>
      <c r="AA19" s="626"/>
      <c r="AB19" s="626"/>
      <c r="AC19" s="626"/>
      <c r="AD19" s="627">
        <v>237219</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1941775</v>
      </c>
      <c r="BH19" s="624"/>
      <c r="BI19" s="624"/>
      <c r="BJ19" s="624"/>
      <c r="BK19" s="624"/>
      <c r="BL19" s="624"/>
      <c r="BM19" s="624"/>
      <c r="BN19" s="625"/>
      <c r="BO19" s="626">
        <v>7.9</v>
      </c>
      <c r="BP19" s="626"/>
      <c r="BQ19" s="626"/>
      <c r="BR19" s="626"/>
      <c r="BS19" s="627" t="s">
        <v>140</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8562</v>
      </c>
      <c r="S20" s="624"/>
      <c r="T20" s="624"/>
      <c r="U20" s="624"/>
      <c r="V20" s="624"/>
      <c r="W20" s="624"/>
      <c r="X20" s="624"/>
      <c r="Y20" s="625"/>
      <c r="Z20" s="626">
        <v>0</v>
      </c>
      <c r="AA20" s="626"/>
      <c r="AB20" s="626"/>
      <c r="AC20" s="626"/>
      <c r="AD20" s="627">
        <v>8562</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1941775</v>
      </c>
      <c r="BH20" s="624"/>
      <c r="BI20" s="624"/>
      <c r="BJ20" s="624"/>
      <c r="BK20" s="624"/>
      <c r="BL20" s="624"/>
      <c r="BM20" s="624"/>
      <c r="BN20" s="625"/>
      <c r="BO20" s="626">
        <v>7.9</v>
      </c>
      <c r="BP20" s="626"/>
      <c r="BQ20" s="626"/>
      <c r="BR20" s="626"/>
      <c r="BS20" s="627" t="s">
        <v>249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73259622</v>
      </c>
      <c r="CS20" s="624"/>
      <c r="CT20" s="624"/>
      <c r="CU20" s="624"/>
      <c r="CV20" s="624"/>
      <c r="CW20" s="624"/>
      <c r="CX20" s="624"/>
      <c r="CY20" s="625"/>
      <c r="CZ20" s="626">
        <v>100</v>
      </c>
      <c r="DA20" s="626"/>
      <c r="DB20" s="626"/>
      <c r="DC20" s="626"/>
      <c r="DD20" s="632">
        <v>6798478</v>
      </c>
      <c r="DE20" s="624"/>
      <c r="DF20" s="624"/>
      <c r="DG20" s="624"/>
      <c r="DH20" s="624"/>
      <c r="DI20" s="624"/>
      <c r="DJ20" s="624"/>
      <c r="DK20" s="624"/>
      <c r="DL20" s="624"/>
      <c r="DM20" s="624"/>
      <c r="DN20" s="624"/>
      <c r="DO20" s="624"/>
      <c r="DP20" s="625"/>
      <c r="DQ20" s="632">
        <v>44107042</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9421767</v>
      </c>
      <c r="S21" s="624"/>
      <c r="T21" s="624"/>
      <c r="U21" s="624"/>
      <c r="V21" s="624"/>
      <c r="W21" s="624"/>
      <c r="X21" s="624"/>
      <c r="Y21" s="625"/>
      <c r="Z21" s="626">
        <v>12.8</v>
      </c>
      <c r="AA21" s="626"/>
      <c r="AB21" s="626"/>
      <c r="AC21" s="626"/>
      <c r="AD21" s="627">
        <v>8813461</v>
      </c>
      <c r="AE21" s="627"/>
      <c r="AF21" s="627"/>
      <c r="AG21" s="627"/>
      <c r="AH21" s="627"/>
      <c r="AI21" s="627"/>
      <c r="AJ21" s="627"/>
      <c r="AK21" s="627"/>
      <c r="AL21" s="628">
        <v>23.6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132</v>
      </c>
      <c r="BP21" s="626"/>
      <c r="BQ21" s="626"/>
      <c r="BR21" s="626"/>
      <c r="BS21" s="627" t="s">
        <v>249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8813461</v>
      </c>
      <c r="S22" s="624"/>
      <c r="T22" s="624"/>
      <c r="U22" s="624"/>
      <c r="V22" s="624"/>
      <c r="W22" s="624"/>
      <c r="X22" s="624"/>
      <c r="Y22" s="625"/>
      <c r="Z22" s="626">
        <v>11.9</v>
      </c>
      <c r="AA22" s="626"/>
      <c r="AB22" s="626"/>
      <c r="AC22" s="626"/>
      <c r="AD22" s="627">
        <v>8813461</v>
      </c>
      <c r="AE22" s="627"/>
      <c r="AF22" s="627"/>
      <c r="AG22" s="627"/>
      <c r="AH22" s="627"/>
      <c r="AI22" s="627"/>
      <c r="AJ22" s="627"/>
      <c r="AK22" s="627"/>
      <c r="AL22" s="628">
        <v>23.6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249</v>
      </c>
      <c r="BP22" s="626"/>
      <c r="BQ22" s="626"/>
      <c r="BR22" s="626"/>
      <c r="BS22" s="627" t="s">
        <v>132</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608306</v>
      </c>
      <c r="S23" s="624"/>
      <c r="T23" s="624"/>
      <c r="U23" s="624"/>
      <c r="V23" s="624"/>
      <c r="W23" s="624"/>
      <c r="X23" s="624"/>
      <c r="Y23" s="625"/>
      <c r="Z23" s="626">
        <v>0.8</v>
      </c>
      <c r="AA23" s="626"/>
      <c r="AB23" s="626"/>
      <c r="AC23" s="626"/>
      <c r="AD23" s="627" t="s">
        <v>132</v>
      </c>
      <c r="AE23" s="627"/>
      <c r="AF23" s="627"/>
      <c r="AG23" s="627"/>
      <c r="AH23" s="627"/>
      <c r="AI23" s="627"/>
      <c r="AJ23" s="627"/>
      <c r="AK23" s="627"/>
      <c r="AL23" s="628" t="s">
        <v>132</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1941775</v>
      </c>
      <c r="BH23" s="624"/>
      <c r="BI23" s="624"/>
      <c r="BJ23" s="624"/>
      <c r="BK23" s="624"/>
      <c r="BL23" s="624"/>
      <c r="BM23" s="624"/>
      <c r="BN23" s="625"/>
      <c r="BO23" s="626">
        <v>7.9</v>
      </c>
      <c r="BP23" s="626"/>
      <c r="BQ23" s="626"/>
      <c r="BR23" s="626"/>
      <c r="BS23" s="627" t="s">
        <v>132</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249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41750364</v>
      </c>
      <c r="CS24" s="613"/>
      <c r="CT24" s="613"/>
      <c r="CU24" s="613"/>
      <c r="CV24" s="613"/>
      <c r="CW24" s="613"/>
      <c r="CX24" s="613"/>
      <c r="CY24" s="614"/>
      <c r="CZ24" s="617">
        <v>57</v>
      </c>
      <c r="DA24" s="618"/>
      <c r="DB24" s="618"/>
      <c r="DC24" s="634"/>
      <c r="DD24" s="658">
        <v>22454639</v>
      </c>
      <c r="DE24" s="613"/>
      <c r="DF24" s="613"/>
      <c r="DG24" s="613"/>
      <c r="DH24" s="613"/>
      <c r="DI24" s="613"/>
      <c r="DJ24" s="613"/>
      <c r="DK24" s="614"/>
      <c r="DL24" s="658">
        <v>22435010</v>
      </c>
      <c r="DM24" s="613"/>
      <c r="DN24" s="613"/>
      <c r="DO24" s="613"/>
      <c r="DP24" s="613"/>
      <c r="DQ24" s="613"/>
      <c r="DR24" s="613"/>
      <c r="DS24" s="613"/>
      <c r="DT24" s="613"/>
      <c r="DU24" s="613"/>
      <c r="DV24" s="614"/>
      <c r="DW24" s="617">
        <v>59.3</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39387268</v>
      </c>
      <c r="S25" s="624"/>
      <c r="T25" s="624"/>
      <c r="U25" s="624"/>
      <c r="V25" s="624"/>
      <c r="W25" s="624"/>
      <c r="X25" s="624"/>
      <c r="Y25" s="625"/>
      <c r="Z25" s="626">
        <v>53.4</v>
      </c>
      <c r="AA25" s="626"/>
      <c r="AB25" s="626"/>
      <c r="AC25" s="626"/>
      <c r="AD25" s="627">
        <v>36837187</v>
      </c>
      <c r="AE25" s="627"/>
      <c r="AF25" s="627"/>
      <c r="AG25" s="627"/>
      <c r="AH25" s="627"/>
      <c r="AI25" s="627"/>
      <c r="AJ25" s="627"/>
      <c r="AK25" s="627"/>
      <c r="AL25" s="628">
        <v>98.5</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249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10152559</v>
      </c>
      <c r="CS25" s="655"/>
      <c r="CT25" s="655"/>
      <c r="CU25" s="655"/>
      <c r="CV25" s="655"/>
      <c r="CW25" s="655"/>
      <c r="CX25" s="655"/>
      <c r="CY25" s="656"/>
      <c r="CZ25" s="628">
        <v>13.9</v>
      </c>
      <c r="DA25" s="653"/>
      <c r="DB25" s="653"/>
      <c r="DC25" s="657"/>
      <c r="DD25" s="632">
        <v>9200944</v>
      </c>
      <c r="DE25" s="655"/>
      <c r="DF25" s="655"/>
      <c r="DG25" s="655"/>
      <c r="DH25" s="655"/>
      <c r="DI25" s="655"/>
      <c r="DJ25" s="655"/>
      <c r="DK25" s="656"/>
      <c r="DL25" s="632">
        <v>9188631</v>
      </c>
      <c r="DM25" s="655"/>
      <c r="DN25" s="655"/>
      <c r="DO25" s="655"/>
      <c r="DP25" s="655"/>
      <c r="DQ25" s="655"/>
      <c r="DR25" s="655"/>
      <c r="DS25" s="655"/>
      <c r="DT25" s="655"/>
      <c r="DU25" s="655"/>
      <c r="DV25" s="656"/>
      <c r="DW25" s="628">
        <v>24.3</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26630</v>
      </c>
      <c r="S26" s="624"/>
      <c r="T26" s="624"/>
      <c r="U26" s="624"/>
      <c r="V26" s="624"/>
      <c r="W26" s="624"/>
      <c r="X26" s="624"/>
      <c r="Y26" s="625"/>
      <c r="Z26" s="626">
        <v>0</v>
      </c>
      <c r="AA26" s="626"/>
      <c r="AB26" s="626"/>
      <c r="AC26" s="626"/>
      <c r="AD26" s="627">
        <v>26630</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6146662</v>
      </c>
      <c r="CS26" s="624"/>
      <c r="CT26" s="624"/>
      <c r="CU26" s="624"/>
      <c r="CV26" s="624"/>
      <c r="CW26" s="624"/>
      <c r="CX26" s="624"/>
      <c r="CY26" s="625"/>
      <c r="CZ26" s="628">
        <v>8.4</v>
      </c>
      <c r="DA26" s="653"/>
      <c r="DB26" s="653"/>
      <c r="DC26" s="657"/>
      <c r="DD26" s="632">
        <v>5653812</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132433</v>
      </c>
      <c r="S27" s="624"/>
      <c r="T27" s="624"/>
      <c r="U27" s="624"/>
      <c r="V27" s="624"/>
      <c r="W27" s="624"/>
      <c r="X27" s="624"/>
      <c r="Y27" s="625"/>
      <c r="Z27" s="626">
        <v>0.2</v>
      </c>
      <c r="AA27" s="626"/>
      <c r="AB27" s="626"/>
      <c r="AC27" s="626"/>
      <c r="AD27" s="627" t="s">
        <v>140</v>
      </c>
      <c r="AE27" s="627"/>
      <c r="AF27" s="627"/>
      <c r="AG27" s="627"/>
      <c r="AH27" s="627"/>
      <c r="AI27" s="627"/>
      <c r="AJ27" s="627"/>
      <c r="AK27" s="627"/>
      <c r="AL27" s="628" t="s">
        <v>249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24458124</v>
      </c>
      <c r="BH27" s="624"/>
      <c r="BI27" s="624"/>
      <c r="BJ27" s="624"/>
      <c r="BK27" s="624"/>
      <c r="BL27" s="624"/>
      <c r="BM27" s="624"/>
      <c r="BN27" s="625"/>
      <c r="BO27" s="626">
        <v>100</v>
      </c>
      <c r="BP27" s="626"/>
      <c r="BQ27" s="626"/>
      <c r="BR27" s="626"/>
      <c r="BS27" s="627">
        <v>290422</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24626052</v>
      </c>
      <c r="CS27" s="655"/>
      <c r="CT27" s="655"/>
      <c r="CU27" s="655"/>
      <c r="CV27" s="655"/>
      <c r="CW27" s="655"/>
      <c r="CX27" s="655"/>
      <c r="CY27" s="656"/>
      <c r="CZ27" s="628">
        <v>33.6</v>
      </c>
      <c r="DA27" s="653"/>
      <c r="DB27" s="653"/>
      <c r="DC27" s="657"/>
      <c r="DD27" s="632">
        <v>6455595</v>
      </c>
      <c r="DE27" s="655"/>
      <c r="DF27" s="655"/>
      <c r="DG27" s="655"/>
      <c r="DH27" s="655"/>
      <c r="DI27" s="655"/>
      <c r="DJ27" s="655"/>
      <c r="DK27" s="656"/>
      <c r="DL27" s="632">
        <v>6448279</v>
      </c>
      <c r="DM27" s="655"/>
      <c r="DN27" s="655"/>
      <c r="DO27" s="655"/>
      <c r="DP27" s="655"/>
      <c r="DQ27" s="655"/>
      <c r="DR27" s="655"/>
      <c r="DS27" s="655"/>
      <c r="DT27" s="655"/>
      <c r="DU27" s="655"/>
      <c r="DV27" s="656"/>
      <c r="DW27" s="628">
        <v>17</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853569</v>
      </c>
      <c r="S28" s="624"/>
      <c r="T28" s="624"/>
      <c r="U28" s="624"/>
      <c r="V28" s="624"/>
      <c r="W28" s="624"/>
      <c r="X28" s="624"/>
      <c r="Y28" s="625"/>
      <c r="Z28" s="626">
        <v>1.2</v>
      </c>
      <c r="AA28" s="626"/>
      <c r="AB28" s="626"/>
      <c r="AC28" s="626"/>
      <c r="AD28" s="627">
        <v>146920</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6971753</v>
      </c>
      <c r="CS28" s="624"/>
      <c r="CT28" s="624"/>
      <c r="CU28" s="624"/>
      <c r="CV28" s="624"/>
      <c r="CW28" s="624"/>
      <c r="CX28" s="624"/>
      <c r="CY28" s="625"/>
      <c r="CZ28" s="628">
        <v>9.5</v>
      </c>
      <c r="DA28" s="653"/>
      <c r="DB28" s="653"/>
      <c r="DC28" s="657"/>
      <c r="DD28" s="632">
        <v>6798100</v>
      </c>
      <c r="DE28" s="624"/>
      <c r="DF28" s="624"/>
      <c r="DG28" s="624"/>
      <c r="DH28" s="624"/>
      <c r="DI28" s="624"/>
      <c r="DJ28" s="624"/>
      <c r="DK28" s="625"/>
      <c r="DL28" s="632">
        <v>6798100</v>
      </c>
      <c r="DM28" s="624"/>
      <c r="DN28" s="624"/>
      <c r="DO28" s="624"/>
      <c r="DP28" s="624"/>
      <c r="DQ28" s="624"/>
      <c r="DR28" s="624"/>
      <c r="DS28" s="624"/>
      <c r="DT28" s="624"/>
      <c r="DU28" s="624"/>
      <c r="DV28" s="625"/>
      <c r="DW28" s="628">
        <v>18</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385168</v>
      </c>
      <c r="S29" s="624"/>
      <c r="T29" s="624"/>
      <c r="U29" s="624"/>
      <c r="V29" s="624"/>
      <c r="W29" s="624"/>
      <c r="X29" s="624"/>
      <c r="Y29" s="625"/>
      <c r="Z29" s="626">
        <v>0.5</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6971753</v>
      </c>
      <c r="CS29" s="655"/>
      <c r="CT29" s="655"/>
      <c r="CU29" s="655"/>
      <c r="CV29" s="655"/>
      <c r="CW29" s="655"/>
      <c r="CX29" s="655"/>
      <c r="CY29" s="656"/>
      <c r="CZ29" s="628">
        <v>9.5</v>
      </c>
      <c r="DA29" s="653"/>
      <c r="DB29" s="653"/>
      <c r="DC29" s="657"/>
      <c r="DD29" s="632">
        <v>6798100</v>
      </c>
      <c r="DE29" s="655"/>
      <c r="DF29" s="655"/>
      <c r="DG29" s="655"/>
      <c r="DH29" s="655"/>
      <c r="DI29" s="655"/>
      <c r="DJ29" s="655"/>
      <c r="DK29" s="656"/>
      <c r="DL29" s="632">
        <v>6798100</v>
      </c>
      <c r="DM29" s="655"/>
      <c r="DN29" s="655"/>
      <c r="DO29" s="655"/>
      <c r="DP29" s="655"/>
      <c r="DQ29" s="655"/>
      <c r="DR29" s="655"/>
      <c r="DS29" s="655"/>
      <c r="DT29" s="655"/>
      <c r="DU29" s="655"/>
      <c r="DV29" s="656"/>
      <c r="DW29" s="628">
        <v>18</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19002359</v>
      </c>
      <c r="S30" s="624"/>
      <c r="T30" s="624"/>
      <c r="U30" s="624"/>
      <c r="V30" s="624"/>
      <c r="W30" s="624"/>
      <c r="X30" s="624"/>
      <c r="Y30" s="625"/>
      <c r="Z30" s="626">
        <v>25.8</v>
      </c>
      <c r="AA30" s="626"/>
      <c r="AB30" s="626"/>
      <c r="AC30" s="626"/>
      <c r="AD30" s="627" t="s">
        <v>249</v>
      </c>
      <c r="AE30" s="627"/>
      <c r="AF30" s="627"/>
      <c r="AG30" s="627"/>
      <c r="AH30" s="627"/>
      <c r="AI30" s="627"/>
      <c r="AJ30" s="627"/>
      <c r="AK30" s="627"/>
      <c r="AL30" s="628" t="s">
        <v>132</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6762562</v>
      </c>
      <c r="CS30" s="624"/>
      <c r="CT30" s="624"/>
      <c r="CU30" s="624"/>
      <c r="CV30" s="624"/>
      <c r="CW30" s="624"/>
      <c r="CX30" s="624"/>
      <c r="CY30" s="625"/>
      <c r="CZ30" s="628">
        <v>9.1999999999999993</v>
      </c>
      <c r="DA30" s="653"/>
      <c r="DB30" s="653"/>
      <c r="DC30" s="657"/>
      <c r="DD30" s="632">
        <v>6588909</v>
      </c>
      <c r="DE30" s="624"/>
      <c r="DF30" s="624"/>
      <c r="DG30" s="624"/>
      <c r="DH30" s="624"/>
      <c r="DI30" s="624"/>
      <c r="DJ30" s="624"/>
      <c r="DK30" s="625"/>
      <c r="DL30" s="632">
        <v>6588909</v>
      </c>
      <c r="DM30" s="624"/>
      <c r="DN30" s="624"/>
      <c r="DO30" s="624"/>
      <c r="DP30" s="624"/>
      <c r="DQ30" s="624"/>
      <c r="DR30" s="624"/>
      <c r="DS30" s="624"/>
      <c r="DT30" s="624"/>
      <c r="DU30" s="624"/>
      <c r="DV30" s="625"/>
      <c r="DW30" s="628">
        <v>17.399999999999999</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v>217626</v>
      </c>
      <c r="S31" s="624"/>
      <c r="T31" s="624"/>
      <c r="U31" s="624"/>
      <c r="V31" s="624"/>
      <c r="W31" s="624"/>
      <c r="X31" s="624"/>
      <c r="Y31" s="625"/>
      <c r="Z31" s="626">
        <v>0.3</v>
      </c>
      <c r="AA31" s="626"/>
      <c r="AB31" s="626"/>
      <c r="AC31" s="626"/>
      <c r="AD31" s="627">
        <v>217626</v>
      </c>
      <c r="AE31" s="627"/>
      <c r="AF31" s="627"/>
      <c r="AG31" s="627"/>
      <c r="AH31" s="627"/>
      <c r="AI31" s="627"/>
      <c r="AJ31" s="627"/>
      <c r="AK31" s="627"/>
      <c r="AL31" s="628">
        <v>0.6</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99.5</v>
      </c>
      <c r="BH31" s="667"/>
      <c r="BI31" s="667"/>
      <c r="BJ31" s="667"/>
      <c r="BK31" s="667"/>
      <c r="BL31" s="667"/>
      <c r="BM31" s="618">
        <v>98.7</v>
      </c>
      <c r="BN31" s="667"/>
      <c r="BO31" s="667"/>
      <c r="BP31" s="667"/>
      <c r="BQ31" s="668"/>
      <c r="BR31" s="679">
        <v>99.6</v>
      </c>
      <c r="BS31" s="667"/>
      <c r="BT31" s="667"/>
      <c r="BU31" s="667"/>
      <c r="BV31" s="667"/>
      <c r="BW31" s="667"/>
      <c r="BX31" s="618">
        <v>98.7</v>
      </c>
      <c r="BY31" s="667"/>
      <c r="BZ31" s="667"/>
      <c r="CA31" s="667"/>
      <c r="CB31" s="668"/>
      <c r="CD31" s="661"/>
      <c r="CE31" s="662"/>
      <c r="CF31" s="620" t="s">
        <v>317</v>
      </c>
      <c r="CG31" s="621"/>
      <c r="CH31" s="621"/>
      <c r="CI31" s="621"/>
      <c r="CJ31" s="621"/>
      <c r="CK31" s="621"/>
      <c r="CL31" s="621"/>
      <c r="CM31" s="621"/>
      <c r="CN31" s="621"/>
      <c r="CO31" s="621"/>
      <c r="CP31" s="621"/>
      <c r="CQ31" s="622"/>
      <c r="CR31" s="623">
        <v>209191</v>
      </c>
      <c r="CS31" s="655"/>
      <c r="CT31" s="655"/>
      <c r="CU31" s="655"/>
      <c r="CV31" s="655"/>
      <c r="CW31" s="655"/>
      <c r="CX31" s="655"/>
      <c r="CY31" s="656"/>
      <c r="CZ31" s="628">
        <v>0.3</v>
      </c>
      <c r="DA31" s="653"/>
      <c r="DB31" s="653"/>
      <c r="DC31" s="657"/>
      <c r="DD31" s="632">
        <v>209191</v>
      </c>
      <c r="DE31" s="655"/>
      <c r="DF31" s="655"/>
      <c r="DG31" s="655"/>
      <c r="DH31" s="655"/>
      <c r="DI31" s="655"/>
      <c r="DJ31" s="655"/>
      <c r="DK31" s="656"/>
      <c r="DL31" s="632">
        <v>209191</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5458637</v>
      </c>
      <c r="S32" s="624"/>
      <c r="T32" s="624"/>
      <c r="U32" s="624"/>
      <c r="V32" s="624"/>
      <c r="W32" s="624"/>
      <c r="X32" s="624"/>
      <c r="Y32" s="625"/>
      <c r="Z32" s="626">
        <v>7.4</v>
      </c>
      <c r="AA32" s="626"/>
      <c r="AB32" s="626"/>
      <c r="AC32" s="626"/>
      <c r="AD32" s="627" t="s">
        <v>132</v>
      </c>
      <c r="AE32" s="627"/>
      <c r="AF32" s="627"/>
      <c r="AG32" s="627"/>
      <c r="AH32" s="627"/>
      <c r="AI32" s="627"/>
      <c r="AJ32" s="627"/>
      <c r="AK32" s="627"/>
      <c r="AL32" s="628" t="s">
        <v>132</v>
      </c>
      <c r="AM32" s="629"/>
      <c r="AN32" s="629"/>
      <c r="AO32" s="630"/>
      <c r="AP32" s="671"/>
      <c r="AQ32" s="672"/>
      <c r="AR32" s="672"/>
      <c r="AS32" s="672"/>
      <c r="AT32" s="676"/>
      <c r="AU32" s="214" t="s">
        <v>319</v>
      </c>
      <c r="AX32" s="620" t="s">
        <v>320</v>
      </c>
      <c r="AY32" s="621"/>
      <c r="AZ32" s="621"/>
      <c r="BA32" s="621"/>
      <c r="BB32" s="621"/>
      <c r="BC32" s="621"/>
      <c r="BD32" s="621"/>
      <c r="BE32" s="621"/>
      <c r="BF32" s="622"/>
      <c r="BG32" s="680">
        <v>99.2</v>
      </c>
      <c r="BH32" s="655"/>
      <c r="BI32" s="655"/>
      <c r="BJ32" s="655"/>
      <c r="BK32" s="655"/>
      <c r="BL32" s="655"/>
      <c r="BM32" s="629">
        <v>98.4</v>
      </c>
      <c r="BN32" s="655"/>
      <c r="BO32" s="655"/>
      <c r="BP32" s="655"/>
      <c r="BQ32" s="678"/>
      <c r="BR32" s="680">
        <v>99.5</v>
      </c>
      <c r="BS32" s="655"/>
      <c r="BT32" s="655"/>
      <c r="BU32" s="655"/>
      <c r="BV32" s="655"/>
      <c r="BW32" s="655"/>
      <c r="BX32" s="629">
        <v>98.6</v>
      </c>
      <c r="BY32" s="655"/>
      <c r="BZ32" s="655"/>
      <c r="CA32" s="655"/>
      <c r="CB32" s="678"/>
      <c r="CD32" s="663"/>
      <c r="CE32" s="664"/>
      <c r="CF32" s="620" t="s">
        <v>321</v>
      </c>
      <c r="CG32" s="621"/>
      <c r="CH32" s="621"/>
      <c r="CI32" s="621"/>
      <c r="CJ32" s="621"/>
      <c r="CK32" s="621"/>
      <c r="CL32" s="621"/>
      <c r="CM32" s="621"/>
      <c r="CN32" s="621"/>
      <c r="CO32" s="621"/>
      <c r="CP32" s="621"/>
      <c r="CQ32" s="622"/>
      <c r="CR32" s="623" t="s">
        <v>249</v>
      </c>
      <c r="CS32" s="624"/>
      <c r="CT32" s="624"/>
      <c r="CU32" s="624"/>
      <c r="CV32" s="624"/>
      <c r="CW32" s="624"/>
      <c r="CX32" s="624"/>
      <c r="CY32" s="625"/>
      <c r="CZ32" s="628" t="s">
        <v>132</v>
      </c>
      <c r="DA32" s="653"/>
      <c r="DB32" s="653"/>
      <c r="DC32" s="657"/>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1258997</v>
      </c>
      <c r="S33" s="624"/>
      <c r="T33" s="624"/>
      <c r="U33" s="624"/>
      <c r="V33" s="624"/>
      <c r="W33" s="624"/>
      <c r="X33" s="624"/>
      <c r="Y33" s="625"/>
      <c r="Z33" s="626">
        <v>1.7</v>
      </c>
      <c r="AA33" s="626"/>
      <c r="AB33" s="626"/>
      <c r="AC33" s="626"/>
      <c r="AD33" s="627">
        <v>4479</v>
      </c>
      <c r="AE33" s="627"/>
      <c r="AF33" s="627"/>
      <c r="AG33" s="627"/>
      <c r="AH33" s="627"/>
      <c r="AI33" s="627"/>
      <c r="AJ33" s="627"/>
      <c r="AK33" s="627"/>
      <c r="AL33" s="628">
        <v>0</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99.7</v>
      </c>
      <c r="BH33" s="682"/>
      <c r="BI33" s="682"/>
      <c r="BJ33" s="682"/>
      <c r="BK33" s="682"/>
      <c r="BL33" s="682"/>
      <c r="BM33" s="683">
        <v>98.9</v>
      </c>
      <c r="BN33" s="682"/>
      <c r="BO33" s="682"/>
      <c r="BP33" s="682"/>
      <c r="BQ33" s="684"/>
      <c r="BR33" s="681">
        <v>99.6</v>
      </c>
      <c r="BS33" s="682"/>
      <c r="BT33" s="682"/>
      <c r="BU33" s="682"/>
      <c r="BV33" s="682"/>
      <c r="BW33" s="682"/>
      <c r="BX33" s="683">
        <v>98.7</v>
      </c>
      <c r="BY33" s="682"/>
      <c r="BZ33" s="682"/>
      <c r="CA33" s="682"/>
      <c r="CB33" s="684"/>
      <c r="CD33" s="620" t="s">
        <v>324</v>
      </c>
      <c r="CE33" s="621"/>
      <c r="CF33" s="621"/>
      <c r="CG33" s="621"/>
      <c r="CH33" s="621"/>
      <c r="CI33" s="621"/>
      <c r="CJ33" s="621"/>
      <c r="CK33" s="621"/>
      <c r="CL33" s="621"/>
      <c r="CM33" s="621"/>
      <c r="CN33" s="621"/>
      <c r="CO33" s="621"/>
      <c r="CP33" s="621"/>
      <c r="CQ33" s="622"/>
      <c r="CR33" s="623">
        <v>24710780</v>
      </c>
      <c r="CS33" s="655"/>
      <c r="CT33" s="655"/>
      <c r="CU33" s="655"/>
      <c r="CV33" s="655"/>
      <c r="CW33" s="655"/>
      <c r="CX33" s="655"/>
      <c r="CY33" s="656"/>
      <c r="CZ33" s="628">
        <v>33.700000000000003</v>
      </c>
      <c r="DA33" s="653"/>
      <c r="DB33" s="653"/>
      <c r="DC33" s="657"/>
      <c r="DD33" s="632">
        <v>19726960</v>
      </c>
      <c r="DE33" s="655"/>
      <c r="DF33" s="655"/>
      <c r="DG33" s="655"/>
      <c r="DH33" s="655"/>
      <c r="DI33" s="655"/>
      <c r="DJ33" s="655"/>
      <c r="DK33" s="656"/>
      <c r="DL33" s="632">
        <v>13878559</v>
      </c>
      <c r="DM33" s="655"/>
      <c r="DN33" s="655"/>
      <c r="DO33" s="655"/>
      <c r="DP33" s="655"/>
      <c r="DQ33" s="655"/>
      <c r="DR33" s="655"/>
      <c r="DS33" s="655"/>
      <c r="DT33" s="655"/>
      <c r="DU33" s="655"/>
      <c r="DV33" s="656"/>
      <c r="DW33" s="628">
        <v>36.700000000000003</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669275</v>
      </c>
      <c r="S34" s="624"/>
      <c r="T34" s="624"/>
      <c r="U34" s="624"/>
      <c r="V34" s="624"/>
      <c r="W34" s="624"/>
      <c r="X34" s="624"/>
      <c r="Y34" s="625"/>
      <c r="Z34" s="626">
        <v>0.9</v>
      </c>
      <c r="AA34" s="626"/>
      <c r="AB34" s="626"/>
      <c r="AC34" s="626"/>
      <c r="AD34" s="627" t="s">
        <v>132</v>
      </c>
      <c r="AE34" s="627"/>
      <c r="AF34" s="627"/>
      <c r="AG34" s="627"/>
      <c r="AH34" s="627"/>
      <c r="AI34" s="627"/>
      <c r="AJ34" s="627"/>
      <c r="AK34" s="627"/>
      <c r="AL34" s="628" t="s">
        <v>249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9482189</v>
      </c>
      <c r="CS34" s="624"/>
      <c r="CT34" s="624"/>
      <c r="CU34" s="624"/>
      <c r="CV34" s="624"/>
      <c r="CW34" s="624"/>
      <c r="CX34" s="624"/>
      <c r="CY34" s="625"/>
      <c r="CZ34" s="628">
        <v>12.9</v>
      </c>
      <c r="DA34" s="653"/>
      <c r="DB34" s="653"/>
      <c r="DC34" s="657"/>
      <c r="DD34" s="632">
        <v>7079293</v>
      </c>
      <c r="DE34" s="624"/>
      <c r="DF34" s="624"/>
      <c r="DG34" s="624"/>
      <c r="DH34" s="624"/>
      <c r="DI34" s="624"/>
      <c r="DJ34" s="624"/>
      <c r="DK34" s="625"/>
      <c r="DL34" s="632">
        <v>5690942</v>
      </c>
      <c r="DM34" s="624"/>
      <c r="DN34" s="624"/>
      <c r="DO34" s="624"/>
      <c r="DP34" s="624"/>
      <c r="DQ34" s="624"/>
      <c r="DR34" s="624"/>
      <c r="DS34" s="624"/>
      <c r="DT34" s="624"/>
      <c r="DU34" s="624"/>
      <c r="DV34" s="625"/>
      <c r="DW34" s="628">
        <v>15</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1401626</v>
      </c>
      <c r="S35" s="624"/>
      <c r="T35" s="624"/>
      <c r="U35" s="624"/>
      <c r="V35" s="624"/>
      <c r="W35" s="624"/>
      <c r="X35" s="624"/>
      <c r="Y35" s="625"/>
      <c r="Z35" s="626">
        <v>1.9</v>
      </c>
      <c r="AA35" s="626"/>
      <c r="AB35" s="626"/>
      <c r="AC35" s="626"/>
      <c r="AD35" s="627" t="s">
        <v>132</v>
      </c>
      <c r="AE35" s="627"/>
      <c r="AF35" s="627"/>
      <c r="AG35" s="627"/>
      <c r="AH35" s="627"/>
      <c r="AI35" s="627"/>
      <c r="AJ35" s="627"/>
      <c r="AK35" s="627"/>
      <c r="AL35" s="628" t="s">
        <v>140</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341058</v>
      </c>
      <c r="CS35" s="655"/>
      <c r="CT35" s="655"/>
      <c r="CU35" s="655"/>
      <c r="CV35" s="655"/>
      <c r="CW35" s="655"/>
      <c r="CX35" s="655"/>
      <c r="CY35" s="656"/>
      <c r="CZ35" s="628">
        <v>0.5</v>
      </c>
      <c r="DA35" s="653"/>
      <c r="DB35" s="653"/>
      <c r="DC35" s="657"/>
      <c r="DD35" s="632">
        <v>307596</v>
      </c>
      <c r="DE35" s="655"/>
      <c r="DF35" s="655"/>
      <c r="DG35" s="655"/>
      <c r="DH35" s="655"/>
      <c r="DI35" s="655"/>
      <c r="DJ35" s="655"/>
      <c r="DK35" s="656"/>
      <c r="DL35" s="632">
        <v>307596</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753470</v>
      </c>
      <c r="S36" s="624"/>
      <c r="T36" s="624"/>
      <c r="U36" s="624"/>
      <c r="V36" s="624"/>
      <c r="W36" s="624"/>
      <c r="X36" s="624"/>
      <c r="Y36" s="625"/>
      <c r="Z36" s="626">
        <v>1</v>
      </c>
      <c r="AA36" s="626"/>
      <c r="AB36" s="626"/>
      <c r="AC36" s="626"/>
      <c r="AD36" s="627" t="s">
        <v>132</v>
      </c>
      <c r="AE36" s="627"/>
      <c r="AF36" s="627"/>
      <c r="AG36" s="627"/>
      <c r="AH36" s="627"/>
      <c r="AI36" s="627"/>
      <c r="AJ36" s="627"/>
      <c r="AK36" s="627"/>
      <c r="AL36" s="628" t="s">
        <v>132</v>
      </c>
      <c r="AM36" s="629"/>
      <c r="AN36" s="629"/>
      <c r="AO36" s="630"/>
      <c r="AP36" s="222"/>
      <c r="AQ36" s="689" t="s">
        <v>332</v>
      </c>
      <c r="AR36" s="690"/>
      <c r="AS36" s="690"/>
      <c r="AT36" s="690"/>
      <c r="AU36" s="690"/>
      <c r="AV36" s="690"/>
      <c r="AW36" s="690"/>
      <c r="AX36" s="690"/>
      <c r="AY36" s="691"/>
      <c r="AZ36" s="612">
        <v>7714848</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54268</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6424737</v>
      </c>
      <c r="CS36" s="624"/>
      <c r="CT36" s="624"/>
      <c r="CU36" s="624"/>
      <c r="CV36" s="624"/>
      <c r="CW36" s="624"/>
      <c r="CX36" s="624"/>
      <c r="CY36" s="625"/>
      <c r="CZ36" s="628">
        <v>8.8000000000000007</v>
      </c>
      <c r="DA36" s="653"/>
      <c r="DB36" s="653"/>
      <c r="DC36" s="657"/>
      <c r="DD36" s="632">
        <v>5873232</v>
      </c>
      <c r="DE36" s="624"/>
      <c r="DF36" s="624"/>
      <c r="DG36" s="624"/>
      <c r="DH36" s="624"/>
      <c r="DI36" s="624"/>
      <c r="DJ36" s="624"/>
      <c r="DK36" s="625"/>
      <c r="DL36" s="632">
        <v>3183198</v>
      </c>
      <c r="DM36" s="624"/>
      <c r="DN36" s="624"/>
      <c r="DO36" s="624"/>
      <c r="DP36" s="624"/>
      <c r="DQ36" s="624"/>
      <c r="DR36" s="624"/>
      <c r="DS36" s="624"/>
      <c r="DT36" s="624"/>
      <c r="DU36" s="624"/>
      <c r="DV36" s="625"/>
      <c r="DW36" s="628">
        <v>8.4</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557773</v>
      </c>
      <c r="S37" s="624"/>
      <c r="T37" s="624"/>
      <c r="U37" s="624"/>
      <c r="V37" s="624"/>
      <c r="W37" s="624"/>
      <c r="X37" s="624"/>
      <c r="Y37" s="625"/>
      <c r="Z37" s="626">
        <v>0.8</v>
      </c>
      <c r="AA37" s="626"/>
      <c r="AB37" s="626"/>
      <c r="AC37" s="626"/>
      <c r="AD37" s="627">
        <v>152005</v>
      </c>
      <c r="AE37" s="627"/>
      <c r="AF37" s="627"/>
      <c r="AG37" s="627"/>
      <c r="AH37" s="627"/>
      <c r="AI37" s="627"/>
      <c r="AJ37" s="627"/>
      <c r="AK37" s="627"/>
      <c r="AL37" s="628">
        <v>0.4</v>
      </c>
      <c r="AM37" s="629"/>
      <c r="AN37" s="629"/>
      <c r="AO37" s="630"/>
      <c r="AQ37" s="686" t="s">
        <v>336</v>
      </c>
      <c r="AR37" s="687"/>
      <c r="AS37" s="687"/>
      <c r="AT37" s="687"/>
      <c r="AU37" s="687"/>
      <c r="AV37" s="687"/>
      <c r="AW37" s="687"/>
      <c r="AX37" s="687"/>
      <c r="AY37" s="688"/>
      <c r="AZ37" s="623">
        <v>893164</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-35350</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598225</v>
      </c>
      <c r="CS37" s="655"/>
      <c r="CT37" s="655"/>
      <c r="CU37" s="655"/>
      <c r="CV37" s="655"/>
      <c r="CW37" s="655"/>
      <c r="CX37" s="655"/>
      <c r="CY37" s="656"/>
      <c r="CZ37" s="628">
        <v>0.8</v>
      </c>
      <c r="DA37" s="653"/>
      <c r="DB37" s="653"/>
      <c r="DC37" s="657"/>
      <c r="DD37" s="632">
        <v>598225</v>
      </c>
      <c r="DE37" s="655"/>
      <c r="DF37" s="655"/>
      <c r="DG37" s="655"/>
      <c r="DH37" s="655"/>
      <c r="DI37" s="655"/>
      <c r="DJ37" s="655"/>
      <c r="DK37" s="656"/>
      <c r="DL37" s="632">
        <v>540805</v>
      </c>
      <c r="DM37" s="655"/>
      <c r="DN37" s="655"/>
      <c r="DO37" s="655"/>
      <c r="DP37" s="655"/>
      <c r="DQ37" s="655"/>
      <c r="DR37" s="655"/>
      <c r="DS37" s="655"/>
      <c r="DT37" s="655"/>
      <c r="DU37" s="655"/>
      <c r="DV37" s="656"/>
      <c r="DW37" s="628">
        <v>1.4</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3652928</v>
      </c>
      <c r="S38" s="624"/>
      <c r="T38" s="624"/>
      <c r="U38" s="624"/>
      <c r="V38" s="624"/>
      <c r="W38" s="624"/>
      <c r="X38" s="624"/>
      <c r="Y38" s="625"/>
      <c r="Z38" s="626">
        <v>5</v>
      </c>
      <c r="AA38" s="626"/>
      <c r="AB38" s="626"/>
      <c r="AC38" s="626"/>
      <c r="AD38" s="627" t="s">
        <v>140</v>
      </c>
      <c r="AE38" s="627"/>
      <c r="AF38" s="627"/>
      <c r="AG38" s="627"/>
      <c r="AH38" s="627"/>
      <c r="AI38" s="627"/>
      <c r="AJ38" s="627"/>
      <c r="AK38" s="627"/>
      <c r="AL38" s="628" t="s">
        <v>132</v>
      </c>
      <c r="AM38" s="629"/>
      <c r="AN38" s="629"/>
      <c r="AO38" s="630"/>
      <c r="AQ38" s="686" t="s">
        <v>340</v>
      </c>
      <c r="AR38" s="687"/>
      <c r="AS38" s="687"/>
      <c r="AT38" s="687"/>
      <c r="AU38" s="687"/>
      <c r="AV38" s="687"/>
      <c r="AW38" s="687"/>
      <c r="AX38" s="687"/>
      <c r="AY38" s="688"/>
      <c r="AZ38" s="623">
        <v>618324</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22237</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6159868</v>
      </c>
      <c r="CS38" s="624"/>
      <c r="CT38" s="624"/>
      <c r="CU38" s="624"/>
      <c r="CV38" s="624"/>
      <c r="CW38" s="624"/>
      <c r="CX38" s="624"/>
      <c r="CY38" s="625"/>
      <c r="CZ38" s="628">
        <v>8.4</v>
      </c>
      <c r="DA38" s="653"/>
      <c r="DB38" s="653"/>
      <c r="DC38" s="657"/>
      <c r="DD38" s="632">
        <v>4829578</v>
      </c>
      <c r="DE38" s="624"/>
      <c r="DF38" s="624"/>
      <c r="DG38" s="624"/>
      <c r="DH38" s="624"/>
      <c r="DI38" s="624"/>
      <c r="DJ38" s="624"/>
      <c r="DK38" s="625"/>
      <c r="DL38" s="632">
        <v>4696823</v>
      </c>
      <c r="DM38" s="624"/>
      <c r="DN38" s="624"/>
      <c r="DO38" s="624"/>
      <c r="DP38" s="624"/>
      <c r="DQ38" s="624"/>
      <c r="DR38" s="624"/>
      <c r="DS38" s="624"/>
      <c r="DT38" s="624"/>
      <c r="DU38" s="624"/>
      <c r="DV38" s="625"/>
      <c r="DW38" s="628">
        <v>12.4</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344</v>
      </c>
      <c r="AR39" s="687"/>
      <c r="AS39" s="687"/>
      <c r="AT39" s="687"/>
      <c r="AU39" s="687"/>
      <c r="AV39" s="687"/>
      <c r="AW39" s="687"/>
      <c r="AX39" s="687"/>
      <c r="AY39" s="688"/>
      <c r="AZ39" s="623">
        <v>43492</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34939</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2280948</v>
      </c>
      <c r="CS39" s="655"/>
      <c r="CT39" s="655"/>
      <c r="CU39" s="655"/>
      <c r="CV39" s="655"/>
      <c r="CW39" s="655"/>
      <c r="CX39" s="655"/>
      <c r="CY39" s="656"/>
      <c r="CZ39" s="628">
        <v>3.1</v>
      </c>
      <c r="DA39" s="653"/>
      <c r="DB39" s="653"/>
      <c r="DC39" s="657"/>
      <c r="DD39" s="632">
        <v>1637261</v>
      </c>
      <c r="DE39" s="655"/>
      <c r="DF39" s="655"/>
      <c r="DG39" s="655"/>
      <c r="DH39" s="655"/>
      <c r="DI39" s="655"/>
      <c r="DJ39" s="655"/>
      <c r="DK39" s="656"/>
      <c r="DL39" s="632" t="s">
        <v>249</v>
      </c>
      <c r="DM39" s="655"/>
      <c r="DN39" s="655"/>
      <c r="DO39" s="655"/>
      <c r="DP39" s="655"/>
      <c r="DQ39" s="655"/>
      <c r="DR39" s="655"/>
      <c r="DS39" s="655"/>
      <c r="DT39" s="655"/>
      <c r="DU39" s="655"/>
      <c r="DV39" s="656"/>
      <c r="DW39" s="628" t="s">
        <v>132</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470000</v>
      </c>
      <c r="S40" s="624"/>
      <c r="T40" s="624"/>
      <c r="U40" s="624"/>
      <c r="V40" s="624"/>
      <c r="W40" s="624"/>
      <c r="X40" s="624"/>
      <c r="Y40" s="625"/>
      <c r="Z40" s="626">
        <v>0.6</v>
      </c>
      <c r="AA40" s="626"/>
      <c r="AB40" s="626"/>
      <c r="AC40" s="626"/>
      <c r="AD40" s="627" t="s">
        <v>132</v>
      </c>
      <c r="AE40" s="627"/>
      <c r="AF40" s="627"/>
      <c r="AG40" s="627"/>
      <c r="AH40" s="627"/>
      <c r="AI40" s="627"/>
      <c r="AJ40" s="627"/>
      <c r="AK40" s="627"/>
      <c r="AL40" s="628" t="s">
        <v>132</v>
      </c>
      <c r="AM40" s="629"/>
      <c r="AN40" s="629"/>
      <c r="AO40" s="630"/>
      <c r="AQ40" s="686" t="s">
        <v>348</v>
      </c>
      <c r="AR40" s="687"/>
      <c r="AS40" s="687"/>
      <c r="AT40" s="687"/>
      <c r="AU40" s="687"/>
      <c r="AV40" s="687"/>
      <c r="AW40" s="687"/>
      <c r="AX40" s="687"/>
      <c r="AY40" s="688"/>
      <c r="AZ40" s="623" t="s">
        <v>249</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104</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21980</v>
      </c>
      <c r="CS40" s="624"/>
      <c r="CT40" s="624"/>
      <c r="CU40" s="624"/>
      <c r="CV40" s="624"/>
      <c r="CW40" s="624"/>
      <c r="CX40" s="624"/>
      <c r="CY40" s="625"/>
      <c r="CZ40" s="628">
        <v>0</v>
      </c>
      <c r="DA40" s="653"/>
      <c r="DB40" s="653"/>
      <c r="DC40" s="657"/>
      <c r="DD40" s="632" t="s">
        <v>140</v>
      </c>
      <c r="DE40" s="624"/>
      <c r="DF40" s="624"/>
      <c r="DG40" s="624"/>
      <c r="DH40" s="624"/>
      <c r="DI40" s="624"/>
      <c r="DJ40" s="624"/>
      <c r="DK40" s="625"/>
      <c r="DL40" s="632" t="s">
        <v>132</v>
      </c>
      <c r="DM40" s="624"/>
      <c r="DN40" s="624"/>
      <c r="DO40" s="624"/>
      <c r="DP40" s="624"/>
      <c r="DQ40" s="624"/>
      <c r="DR40" s="624"/>
      <c r="DS40" s="624"/>
      <c r="DT40" s="624"/>
      <c r="DU40" s="624"/>
      <c r="DV40" s="625"/>
      <c r="DW40" s="628" t="s">
        <v>140</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73757759</v>
      </c>
      <c r="S41" s="696"/>
      <c r="T41" s="696"/>
      <c r="U41" s="696"/>
      <c r="V41" s="696"/>
      <c r="W41" s="696"/>
      <c r="X41" s="696"/>
      <c r="Y41" s="700"/>
      <c r="Z41" s="701">
        <v>100</v>
      </c>
      <c r="AA41" s="701"/>
      <c r="AB41" s="701"/>
      <c r="AC41" s="701"/>
      <c r="AD41" s="702">
        <v>37384847</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1376198</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132</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132</v>
      </c>
      <c r="CS41" s="655"/>
      <c r="CT41" s="655"/>
      <c r="CU41" s="655"/>
      <c r="CV41" s="655"/>
      <c r="CW41" s="655"/>
      <c r="CX41" s="655"/>
      <c r="CY41" s="656"/>
      <c r="CZ41" s="628" t="s">
        <v>132</v>
      </c>
      <c r="DA41" s="653"/>
      <c r="DB41" s="653"/>
      <c r="DC41" s="657"/>
      <c r="DD41" s="632" t="s">
        <v>132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4783670</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387</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6798478</v>
      </c>
      <c r="CS42" s="655"/>
      <c r="CT42" s="655"/>
      <c r="CU42" s="655"/>
      <c r="CV42" s="655"/>
      <c r="CW42" s="655"/>
      <c r="CX42" s="655"/>
      <c r="CY42" s="656"/>
      <c r="CZ42" s="628">
        <v>9.3000000000000007</v>
      </c>
      <c r="DA42" s="653"/>
      <c r="DB42" s="653"/>
      <c r="DC42" s="657"/>
      <c r="DD42" s="632">
        <v>1925443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125813</v>
      </c>
      <c r="CS43" s="655"/>
      <c r="CT43" s="655"/>
      <c r="CU43" s="655"/>
      <c r="CV43" s="655"/>
      <c r="CW43" s="655"/>
      <c r="CX43" s="655"/>
      <c r="CY43" s="656"/>
      <c r="CZ43" s="628">
        <v>0.2</v>
      </c>
      <c r="DA43" s="653"/>
      <c r="DB43" s="653"/>
      <c r="DC43" s="657"/>
      <c r="DD43" s="632">
        <v>125813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6798478</v>
      </c>
      <c r="CS44" s="624"/>
      <c r="CT44" s="624"/>
      <c r="CU44" s="624"/>
      <c r="CV44" s="624"/>
      <c r="CW44" s="624"/>
      <c r="CX44" s="624"/>
      <c r="CY44" s="625"/>
      <c r="CZ44" s="628">
        <v>9.3000000000000007</v>
      </c>
      <c r="DA44" s="629"/>
      <c r="DB44" s="629"/>
      <c r="DC44" s="635"/>
      <c r="DD44" s="632">
        <v>1925443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1718546</v>
      </c>
      <c r="CS45" s="655"/>
      <c r="CT45" s="655"/>
      <c r="CU45" s="655"/>
      <c r="CV45" s="655"/>
      <c r="CW45" s="655"/>
      <c r="CX45" s="655"/>
      <c r="CY45" s="656"/>
      <c r="CZ45" s="628">
        <v>2.2999999999999998</v>
      </c>
      <c r="DA45" s="653"/>
      <c r="DB45" s="653"/>
      <c r="DC45" s="657"/>
      <c r="DD45" s="632">
        <v>373574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5046204</v>
      </c>
      <c r="CS46" s="624"/>
      <c r="CT46" s="624"/>
      <c r="CU46" s="624"/>
      <c r="CV46" s="624"/>
      <c r="CW46" s="624"/>
      <c r="CX46" s="624"/>
      <c r="CY46" s="625"/>
      <c r="CZ46" s="628">
        <v>6.9</v>
      </c>
      <c r="DA46" s="629"/>
      <c r="DB46" s="629"/>
      <c r="DC46" s="635"/>
      <c r="DD46" s="632">
        <v>1549710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t="s">
        <v>132</v>
      </c>
      <c r="CS47" s="655"/>
      <c r="CT47" s="655"/>
      <c r="CU47" s="655"/>
      <c r="CV47" s="655"/>
      <c r="CW47" s="655"/>
      <c r="CX47" s="655"/>
      <c r="CY47" s="656"/>
      <c r="CZ47" s="628" t="s">
        <v>132</v>
      </c>
      <c r="DA47" s="653"/>
      <c r="DB47" s="653"/>
      <c r="DC47" s="657"/>
      <c r="DD47" s="632" t="s">
        <v>132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367</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73259622</v>
      </c>
      <c r="CS49" s="682"/>
      <c r="CT49" s="682"/>
      <c r="CU49" s="682"/>
      <c r="CV49" s="682"/>
      <c r="CW49" s="682"/>
      <c r="CX49" s="682"/>
      <c r="CY49" s="711"/>
      <c r="CZ49" s="703">
        <v>100</v>
      </c>
      <c r="DA49" s="712"/>
      <c r="DB49" s="712"/>
      <c r="DC49" s="713"/>
      <c r="DD49" s="714">
        <v>44107042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b4RbY/eGFZR5Zb6unpXlEu0GgCsiT7vMsybnnbAzrgmMZ3Sm1nzWuuee7RtDoK8PP6ccRS5VfdwM1uRp9PEBg==" saltValue="cRVwNzM55pA8EZPwtY1dx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73485</v>
      </c>
      <c r="R7" s="753"/>
      <c r="S7" s="753"/>
      <c r="T7" s="753"/>
      <c r="U7" s="753"/>
      <c r="V7" s="753">
        <v>73013</v>
      </c>
      <c r="W7" s="753"/>
      <c r="X7" s="753"/>
      <c r="Y7" s="753"/>
      <c r="Z7" s="753"/>
      <c r="AA7" s="753">
        <v>472</v>
      </c>
      <c r="AB7" s="753"/>
      <c r="AC7" s="753"/>
      <c r="AD7" s="753"/>
      <c r="AE7" s="754"/>
      <c r="AF7" s="755">
        <v>339</v>
      </c>
      <c r="AG7" s="756"/>
      <c r="AH7" s="756"/>
      <c r="AI7" s="756"/>
      <c r="AJ7" s="757"/>
      <c r="AK7" s="758" t="s">
        <v>585</v>
      </c>
      <c r="AL7" s="759"/>
      <c r="AM7" s="759"/>
      <c r="AN7" s="759"/>
      <c r="AO7" s="759"/>
      <c r="AP7" s="759">
        <v>39512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v>3</v>
      </c>
      <c r="CI7" s="744"/>
      <c r="CJ7" s="744"/>
      <c r="CK7" s="744"/>
      <c r="CL7" s="745"/>
      <c r="CM7" s="743">
        <v>63</v>
      </c>
      <c r="CN7" s="744"/>
      <c r="CO7" s="744"/>
      <c r="CP7" s="744"/>
      <c r="CQ7" s="745"/>
      <c r="CR7" s="743">
        <v>20</v>
      </c>
      <c r="CS7" s="744"/>
      <c r="CT7" s="744"/>
      <c r="CU7" s="744"/>
      <c r="CV7" s="745"/>
      <c r="CW7" s="743">
        <v>70</v>
      </c>
      <c r="CX7" s="744"/>
      <c r="CY7" s="744"/>
      <c r="CZ7" s="744"/>
      <c r="DA7" s="745"/>
      <c r="DB7" s="743" t="s">
        <v>585</v>
      </c>
      <c r="DC7" s="744"/>
      <c r="DD7" s="744"/>
      <c r="DE7" s="744"/>
      <c r="DF7" s="745"/>
      <c r="DG7" s="743" t="s">
        <v>585</v>
      </c>
      <c r="DH7" s="744"/>
      <c r="DI7" s="744"/>
      <c r="DJ7" s="744"/>
      <c r="DK7" s="745"/>
      <c r="DL7" s="743" t="s">
        <v>585</v>
      </c>
      <c r="DM7" s="744"/>
      <c r="DN7" s="744"/>
      <c r="DO7" s="744"/>
      <c r="DP7" s="745"/>
      <c r="DQ7" s="743" t="s">
        <v>585</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564</v>
      </c>
      <c r="R8" s="784"/>
      <c r="S8" s="784"/>
      <c r="T8" s="784"/>
      <c r="U8" s="784"/>
      <c r="V8" s="784">
        <v>538</v>
      </c>
      <c r="W8" s="784"/>
      <c r="X8" s="784"/>
      <c r="Y8" s="784"/>
      <c r="Z8" s="784"/>
      <c r="AA8" s="784">
        <v>26</v>
      </c>
      <c r="AB8" s="784"/>
      <c r="AC8" s="784"/>
      <c r="AD8" s="784"/>
      <c r="AE8" s="785"/>
      <c r="AF8" s="786" t="s">
        <v>132</v>
      </c>
      <c r="AG8" s="787"/>
      <c r="AH8" s="787"/>
      <c r="AI8" s="787"/>
      <c r="AJ8" s="788"/>
      <c r="AK8" s="769">
        <v>156</v>
      </c>
      <c r="AL8" s="770"/>
      <c r="AM8" s="770"/>
      <c r="AN8" s="770"/>
      <c r="AO8" s="770"/>
      <c r="AP8" s="770">
        <v>1431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593</v>
      </c>
      <c r="BT8" s="774"/>
      <c r="BU8" s="774"/>
      <c r="BV8" s="774"/>
      <c r="BW8" s="774"/>
      <c r="BX8" s="774"/>
      <c r="BY8" s="774"/>
      <c r="BZ8" s="774"/>
      <c r="CA8" s="774"/>
      <c r="CB8" s="774"/>
      <c r="CC8" s="774"/>
      <c r="CD8" s="774"/>
      <c r="CE8" s="774"/>
      <c r="CF8" s="774"/>
      <c r="CG8" s="775"/>
      <c r="CH8" s="776">
        <v>-1</v>
      </c>
      <c r="CI8" s="777"/>
      <c r="CJ8" s="777"/>
      <c r="CK8" s="777"/>
      <c r="CL8" s="778"/>
      <c r="CM8" s="776">
        <v>613</v>
      </c>
      <c r="CN8" s="777"/>
      <c r="CO8" s="777"/>
      <c r="CP8" s="777"/>
      <c r="CQ8" s="778"/>
      <c r="CR8" s="776">
        <v>300</v>
      </c>
      <c r="CS8" s="777"/>
      <c r="CT8" s="777"/>
      <c r="CU8" s="777"/>
      <c r="CV8" s="778"/>
      <c r="CW8" s="776" t="s">
        <v>585</v>
      </c>
      <c r="CX8" s="777"/>
      <c r="CY8" s="777"/>
      <c r="CZ8" s="777"/>
      <c r="DA8" s="778"/>
      <c r="DB8" s="776" t="s">
        <v>585</v>
      </c>
      <c r="DC8" s="777"/>
      <c r="DD8" s="777"/>
      <c r="DE8" s="777"/>
      <c r="DF8" s="778"/>
      <c r="DG8" s="776" t="s">
        <v>585</v>
      </c>
      <c r="DH8" s="777"/>
      <c r="DI8" s="777"/>
      <c r="DJ8" s="777"/>
      <c r="DK8" s="778"/>
      <c r="DL8" s="776" t="s">
        <v>585</v>
      </c>
      <c r="DM8" s="777"/>
      <c r="DN8" s="777"/>
      <c r="DO8" s="777"/>
      <c r="DP8" s="778"/>
      <c r="DQ8" s="776" t="s">
        <v>585</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73758</v>
      </c>
      <c r="R23" s="793"/>
      <c r="S23" s="793"/>
      <c r="T23" s="793"/>
      <c r="U23" s="793"/>
      <c r="V23" s="793">
        <v>73260</v>
      </c>
      <c r="W23" s="793"/>
      <c r="X23" s="793"/>
      <c r="Y23" s="793"/>
      <c r="Z23" s="793"/>
      <c r="AA23" s="793">
        <v>498</v>
      </c>
      <c r="AB23" s="793"/>
      <c r="AC23" s="793"/>
      <c r="AD23" s="793"/>
      <c r="AE23" s="794"/>
      <c r="AF23" s="795">
        <v>339</v>
      </c>
      <c r="AG23" s="793"/>
      <c r="AH23" s="793"/>
      <c r="AI23" s="793"/>
      <c r="AJ23" s="796"/>
      <c r="AK23" s="797"/>
      <c r="AL23" s="798"/>
      <c r="AM23" s="798"/>
      <c r="AN23" s="798"/>
      <c r="AO23" s="798"/>
      <c r="AP23" s="793">
        <v>40943</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19420</v>
      </c>
      <c r="R28" s="823"/>
      <c r="S28" s="823"/>
      <c r="T28" s="823"/>
      <c r="U28" s="823"/>
      <c r="V28" s="823">
        <v>19366</v>
      </c>
      <c r="W28" s="823"/>
      <c r="X28" s="823"/>
      <c r="Y28" s="823"/>
      <c r="Z28" s="823"/>
      <c r="AA28" s="823">
        <v>54</v>
      </c>
      <c r="AB28" s="823"/>
      <c r="AC28" s="823"/>
      <c r="AD28" s="823"/>
      <c r="AE28" s="824"/>
      <c r="AF28" s="825">
        <v>54</v>
      </c>
      <c r="AG28" s="823"/>
      <c r="AH28" s="823"/>
      <c r="AI28" s="823"/>
      <c r="AJ28" s="826"/>
      <c r="AK28" s="827">
        <v>1376</v>
      </c>
      <c r="AL28" s="828"/>
      <c r="AM28" s="828"/>
      <c r="AN28" s="828"/>
      <c r="AO28" s="828"/>
      <c r="AP28" s="828" t="s">
        <v>599</v>
      </c>
      <c r="AQ28" s="828"/>
      <c r="AR28" s="828"/>
      <c r="AS28" s="828"/>
      <c r="AT28" s="828"/>
      <c r="AU28" s="828" t="s">
        <v>599</v>
      </c>
      <c r="AV28" s="828"/>
      <c r="AW28" s="828"/>
      <c r="AX28" s="828"/>
      <c r="AY28" s="828"/>
      <c r="AZ28" s="829" t="s">
        <v>599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14900</v>
      </c>
      <c r="R29" s="784"/>
      <c r="S29" s="784"/>
      <c r="T29" s="784"/>
      <c r="U29" s="784"/>
      <c r="V29" s="784">
        <v>14654</v>
      </c>
      <c r="W29" s="784"/>
      <c r="X29" s="784"/>
      <c r="Y29" s="784"/>
      <c r="Z29" s="784"/>
      <c r="AA29" s="784">
        <v>246</v>
      </c>
      <c r="AB29" s="784"/>
      <c r="AC29" s="784"/>
      <c r="AD29" s="784"/>
      <c r="AE29" s="785"/>
      <c r="AF29" s="786">
        <v>246</v>
      </c>
      <c r="AG29" s="787"/>
      <c r="AH29" s="787"/>
      <c r="AI29" s="787"/>
      <c r="AJ29" s="788"/>
      <c r="AK29" s="834">
        <v>2329</v>
      </c>
      <c r="AL29" s="830"/>
      <c r="AM29" s="830"/>
      <c r="AN29" s="830"/>
      <c r="AO29" s="830"/>
      <c r="AP29" s="830" t="s">
        <v>521</v>
      </c>
      <c r="AQ29" s="830"/>
      <c r="AR29" s="830"/>
      <c r="AS29" s="830"/>
      <c r="AT29" s="830"/>
      <c r="AU29" s="830" t="s">
        <v>521</v>
      </c>
      <c r="AV29" s="830"/>
      <c r="AW29" s="830"/>
      <c r="AX29" s="830"/>
      <c r="AY29" s="830"/>
      <c r="AZ29" s="831" t="s">
        <v>521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2769</v>
      </c>
      <c r="R30" s="784"/>
      <c r="S30" s="784"/>
      <c r="T30" s="784"/>
      <c r="U30" s="784"/>
      <c r="V30" s="784">
        <v>2687</v>
      </c>
      <c r="W30" s="784"/>
      <c r="X30" s="784"/>
      <c r="Y30" s="784"/>
      <c r="Z30" s="784"/>
      <c r="AA30" s="784">
        <v>82</v>
      </c>
      <c r="AB30" s="784"/>
      <c r="AC30" s="784"/>
      <c r="AD30" s="784"/>
      <c r="AE30" s="785"/>
      <c r="AF30" s="786">
        <v>82</v>
      </c>
      <c r="AG30" s="787"/>
      <c r="AH30" s="787"/>
      <c r="AI30" s="787"/>
      <c r="AJ30" s="788"/>
      <c r="AK30" s="834">
        <v>564</v>
      </c>
      <c r="AL30" s="830"/>
      <c r="AM30" s="830"/>
      <c r="AN30" s="830"/>
      <c r="AO30" s="830"/>
      <c r="AP30" s="830" t="s">
        <v>521</v>
      </c>
      <c r="AQ30" s="830"/>
      <c r="AR30" s="830"/>
      <c r="AS30" s="830"/>
      <c r="AT30" s="830"/>
      <c r="AU30" s="830" t="s">
        <v>521</v>
      </c>
      <c r="AV30" s="830"/>
      <c r="AW30" s="830"/>
      <c r="AX30" s="830"/>
      <c r="AY30" s="830"/>
      <c r="AZ30" s="831" t="s">
        <v>521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3305</v>
      </c>
      <c r="R31" s="784"/>
      <c r="S31" s="784"/>
      <c r="T31" s="784"/>
      <c r="U31" s="784"/>
      <c r="V31" s="784">
        <v>3029</v>
      </c>
      <c r="W31" s="784"/>
      <c r="X31" s="784"/>
      <c r="Y31" s="784"/>
      <c r="Z31" s="784"/>
      <c r="AA31" s="784">
        <v>276</v>
      </c>
      <c r="AB31" s="784"/>
      <c r="AC31" s="784"/>
      <c r="AD31" s="784"/>
      <c r="AE31" s="785"/>
      <c r="AF31" s="786">
        <v>2299</v>
      </c>
      <c r="AG31" s="787"/>
      <c r="AH31" s="787"/>
      <c r="AI31" s="787"/>
      <c r="AJ31" s="788"/>
      <c r="AK31" s="834">
        <v>43</v>
      </c>
      <c r="AL31" s="830"/>
      <c r="AM31" s="830"/>
      <c r="AN31" s="830"/>
      <c r="AO31" s="830"/>
      <c r="AP31" s="830">
        <v>1718</v>
      </c>
      <c r="AQ31" s="830"/>
      <c r="AR31" s="830"/>
      <c r="AS31" s="830"/>
      <c r="AT31" s="830"/>
      <c r="AU31" s="830" t="s">
        <v>585</v>
      </c>
      <c r="AV31" s="830"/>
      <c r="AW31" s="830"/>
      <c r="AX31" s="830"/>
      <c r="AY31" s="830"/>
      <c r="AZ31" s="831" t="s">
        <v>585</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4025</v>
      </c>
      <c r="R32" s="784"/>
      <c r="S32" s="784"/>
      <c r="T32" s="784"/>
      <c r="U32" s="784"/>
      <c r="V32" s="784">
        <v>3541</v>
      </c>
      <c r="W32" s="784"/>
      <c r="X32" s="784"/>
      <c r="Y32" s="784"/>
      <c r="Z32" s="784"/>
      <c r="AA32" s="784">
        <v>484</v>
      </c>
      <c r="AB32" s="784"/>
      <c r="AC32" s="784"/>
      <c r="AD32" s="784"/>
      <c r="AE32" s="785"/>
      <c r="AF32" s="786">
        <v>1133</v>
      </c>
      <c r="AG32" s="787"/>
      <c r="AH32" s="787"/>
      <c r="AI32" s="787"/>
      <c r="AJ32" s="788"/>
      <c r="AK32" s="834">
        <v>585</v>
      </c>
      <c r="AL32" s="830"/>
      <c r="AM32" s="830"/>
      <c r="AN32" s="830"/>
      <c r="AO32" s="830"/>
      <c r="AP32" s="830">
        <v>22004</v>
      </c>
      <c r="AQ32" s="830"/>
      <c r="AR32" s="830"/>
      <c r="AS32" s="830"/>
      <c r="AT32" s="830"/>
      <c r="AU32" s="830">
        <v>4247</v>
      </c>
      <c r="AV32" s="830"/>
      <c r="AW32" s="830"/>
      <c r="AX32" s="830"/>
      <c r="AY32" s="830"/>
      <c r="AZ32" s="831" t="s">
        <v>585</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414</v>
      </c>
      <c r="C33" s="781"/>
      <c r="D33" s="781"/>
      <c r="E33" s="781"/>
      <c r="F33" s="781"/>
      <c r="G33" s="781"/>
      <c r="H33" s="781"/>
      <c r="I33" s="781"/>
      <c r="J33" s="781"/>
      <c r="K33" s="781"/>
      <c r="L33" s="781"/>
      <c r="M33" s="781"/>
      <c r="N33" s="781"/>
      <c r="O33" s="781"/>
      <c r="P33" s="782"/>
      <c r="Q33" s="783">
        <v>40</v>
      </c>
      <c r="R33" s="784"/>
      <c r="S33" s="784"/>
      <c r="T33" s="784"/>
      <c r="U33" s="784"/>
      <c r="V33" s="784">
        <v>40</v>
      </c>
      <c r="W33" s="784"/>
      <c r="X33" s="784"/>
      <c r="Y33" s="784"/>
      <c r="Z33" s="784"/>
      <c r="AA33" s="784" t="s">
        <v>585</v>
      </c>
      <c r="AB33" s="784"/>
      <c r="AC33" s="784"/>
      <c r="AD33" s="784"/>
      <c r="AE33" s="785"/>
      <c r="AF33" s="786">
        <v>3</v>
      </c>
      <c r="AG33" s="787"/>
      <c r="AH33" s="787"/>
      <c r="AI33" s="787"/>
      <c r="AJ33" s="788"/>
      <c r="AK33" s="834">
        <v>33</v>
      </c>
      <c r="AL33" s="830"/>
      <c r="AM33" s="830"/>
      <c r="AN33" s="830"/>
      <c r="AO33" s="830"/>
      <c r="AP33" s="830">
        <v>48</v>
      </c>
      <c r="AQ33" s="830"/>
      <c r="AR33" s="830"/>
      <c r="AS33" s="830"/>
      <c r="AT33" s="830"/>
      <c r="AU33" s="830">
        <v>48</v>
      </c>
      <c r="AV33" s="830"/>
      <c r="AW33" s="830"/>
      <c r="AX33" s="830"/>
      <c r="AY33" s="830"/>
      <c r="AZ33" s="831" t="s">
        <v>585</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415</v>
      </c>
      <c r="C34" s="781"/>
      <c r="D34" s="781"/>
      <c r="E34" s="781"/>
      <c r="F34" s="781"/>
      <c r="G34" s="781"/>
      <c r="H34" s="781"/>
      <c r="I34" s="781"/>
      <c r="J34" s="781"/>
      <c r="K34" s="781"/>
      <c r="L34" s="781"/>
      <c r="M34" s="781"/>
      <c r="N34" s="781"/>
      <c r="O34" s="781"/>
      <c r="P34" s="782"/>
      <c r="Q34" s="783">
        <v>782</v>
      </c>
      <c r="R34" s="784"/>
      <c r="S34" s="784"/>
      <c r="T34" s="784"/>
      <c r="U34" s="784"/>
      <c r="V34" s="784">
        <v>1237</v>
      </c>
      <c r="W34" s="784"/>
      <c r="X34" s="784"/>
      <c r="Y34" s="784"/>
      <c r="Z34" s="784"/>
      <c r="AA34" s="784">
        <v>-455</v>
      </c>
      <c r="AB34" s="784"/>
      <c r="AC34" s="784"/>
      <c r="AD34" s="784"/>
      <c r="AE34" s="785"/>
      <c r="AF34" s="786" t="s">
        <v>132</v>
      </c>
      <c r="AG34" s="787"/>
      <c r="AH34" s="787"/>
      <c r="AI34" s="787"/>
      <c r="AJ34" s="788"/>
      <c r="AK34" s="834">
        <v>893</v>
      </c>
      <c r="AL34" s="830"/>
      <c r="AM34" s="830"/>
      <c r="AN34" s="830"/>
      <c r="AO34" s="830"/>
      <c r="AP34" s="830">
        <v>13522</v>
      </c>
      <c r="AQ34" s="830"/>
      <c r="AR34" s="830"/>
      <c r="AS34" s="830"/>
      <c r="AT34" s="830"/>
      <c r="AU34" s="830">
        <v>6449</v>
      </c>
      <c r="AV34" s="830"/>
      <c r="AW34" s="830"/>
      <c r="AX34" s="830"/>
      <c r="AY34" s="830"/>
      <c r="AZ34" s="831" t="s">
        <v>585</v>
      </c>
      <c r="BA34" s="831"/>
      <c r="BB34" s="831"/>
      <c r="BC34" s="831"/>
      <c r="BD34" s="831"/>
      <c r="BE34" s="832" t="s">
        <v>411</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3818</v>
      </c>
      <c r="AG63" s="844"/>
      <c r="AH63" s="844"/>
      <c r="AI63" s="844"/>
      <c r="AJ63" s="845"/>
      <c r="AK63" s="846"/>
      <c r="AL63" s="841"/>
      <c r="AM63" s="841"/>
      <c r="AN63" s="841"/>
      <c r="AO63" s="841"/>
      <c r="AP63" s="844">
        <v>37292</v>
      </c>
      <c r="AQ63" s="844"/>
      <c r="AR63" s="844"/>
      <c r="AS63" s="844"/>
      <c r="AT63" s="844"/>
      <c r="AU63" s="844">
        <v>10744</v>
      </c>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403</v>
      </c>
      <c r="AL66" s="728"/>
      <c r="AM66" s="728"/>
      <c r="AN66" s="728"/>
      <c r="AO66" s="729"/>
      <c r="AP66" s="733" t="s">
        <v>424</v>
      </c>
      <c r="AQ66" s="734"/>
      <c r="AR66" s="734"/>
      <c r="AS66" s="734"/>
      <c r="AT66" s="735"/>
      <c r="AU66" s="733" t="s">
        <v>425</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586</v>
      </c>
      <c r="C68" s="870"/>
      <c r="D68" s="870"/>
      <c r="E68" s="870"/>
      <c r="F68" s="870"/>
      <c r="G68" s="870"/>
      <c r="H68" s="870"/>
      <c r="I68" s="870"/>
      <c r="J68" s="870"/>
      <c r="K68" s="870"/>
      <c r="L68" s="870"/>
      <c r="M68" s="870"/>
      <c r="N68" s="870"/>
      <c r="O68" s="870"/>
      <c r="P68" s="871"/>
      <c r="Q68" s="872">
        <v>3746</v>
      </c>
      <c r="R68" s="866"/>
      <c r="S68" s="866"/>
      <c r="T68" s="866"/>
      <c r="U68" s="866"/>
      <c r="V68" s="866">
        <v>3608</v>
      </c>
      <c r="W68" s="866"/>
      <c r="X68" s="866"/>
      <c r="Y68" s="866"/>
      <c r="Z68" s="866"/>
      <c r="AA68" s="866">
        <v>138</v>
      </c>
      <c r="AB68" s="866"/>
      <c r="AC68" s="866"/>
      <c r="AD68" s="866"/>
      <c r="AE68" s="866"/>
      <c r="AF68" s="866">
        <v>135</v>
      </c>
      <c r="AG68" s="866"/>
      <c r="AH68" s="866"/>
      <c r="AI68" s="866"/>
      <c r="AJ68" s="866"/>
      <c r="AK68" s="866" t="s">
        <v>585</v>
      </c>
      <c r="AL68" s="866"/>
      <c r="AM68" s="866"/>
      <c r="AN68" s="866"/>
      <c r="AO68" s="866"/>
      <c r="AP68" s="866">
        <v>5380</v>
      </c>
      <c r="AQ68" s="866"/>
      <c r="AR68" s="866"/>
      <c r="AS68" s="866"/>
      <c r="AT68" s="866"/>
      <c r="AU68" s="866">
        <v>1786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587</v>
      </c>
      <c r="C69" s="874"/>
      <c r="D69" s="874"/>
      <c r="E69" s="874"/>
      <c r="F69" s="874"/>
      <c r="G69" s="874"/>
      <c r="H69" s="874"/>
      <c r="I69" s="874"/>
      <c r="J69" s="874"/>
      <c r="K69" s="874"/>
      <c r="L69" s="874"/>
      <c r="M69" s="874"/>
      <c r="N69" s="874"/>
      <c r="O69" s="874"/>
      <c r="P69" s="875"/>
      <c r="Q69" s="876">
        <v>17</v>
      </c>
      <c r="R69" s="830"/>
      <c r="S69" s="830"/>
      <c r="T69" s="830"/>
      <c r="U69" s="830"/>
      <c r="V69" s="830">
        <v>12</v>
      </c>
      <c r="W69" s="830"/>
      <c r="X69" s="830"/>
      <c r="Y69" s="830"/>
      <c r="Z69" s="830"/>
      <c r="AA69" s="830">
        <v>5</v>
      </c>
      <c r="AB69" s="830"/>
      <c r="AC69" s="830"/>
      <c r="AD69" s="830"/>
      <c r="AE69" s="830"/>
      <c r="AF69" s="830">
        <v>5</v>
      </c>
      <c r="AG69" s="830"/>
      <c r="AH69" s="830"/>
      <c r="AI69" s="830"/>
      <c r="AJ69" s="830"/>
      <c r="AK69" s="830" t="s">
        <v>585</v>
      </c>
      <c r="AL69" s="830"/>
      <c r="AM69" s="830"/>
      <c r="AN69" s="830"/>
      <c r="AO69" s="830"/>
      <c r="AP69" s="830" t="s">
        <v>585</v>
      </c>
      <c r="AQ69" s="830"/>
      <c r="AR69" s="830"/>
      <c r="AS69" s="830"/>
      <c r="AT69" s="830"/>
      <c r="AU69" s="830" t="s">
        <v>585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588</v>
      </c>
      <c r="C70" s="874"/>
      <c r="D70" s="874"/>
      <c r="E70" s="874"/>
      <c r="F70" s="874"/>
      <c r="G70" s="874"/>
      <c r="H70" s="874"/>
      <c r="I70" s="874"/>
      <c r="J70" s="874"/>
      <c r="K70" s="874"/>
      <c r="L70" s="874"/>
      <c r="M70" s="874"/>
      <c r="N70" s="874"/>
      <c r="O70" s="874"/>
      <c r="P70" s="875"/>
      <c r="Q70" s="876">
        <v>194</v>
      </c>
      <c r="R70" s="830"/>
      <c r="S70" s="830"/>
      <c r="T70" s="830"/>
      <c r="U70" s="830"/>
      <c r="V70" s="830">
        <v>178</v>
      </c>
      <c r="W70" s="830"/>
      <c r="X70" s="830"/>
      <c r="Y70" s="830"/>
      <c r="Z70" s="830"/>
      <c r="AA70" s="830">
        <v>16</v>
      </c>
      <c r="AB70" s="830"/>
      <c r="AC70" s="830"/>
      <c r="AD70" s="830"/>
      <c r="AE70" s="830"/>
      <c r="AF70" s="830">
        <v>16</v>
      </c>
      <c r="AG70" s="830"/>
      <c r="AH70" s="830"/>
      <c r="AI70" s="830"/>
      <c r="AJ70" s="830"/>
      <c r="AK70" s="830" t="s">
        <v>585</v>
      </c>
      <c r="AL70" s="830"/>
      <c r="AM70" s="830"/>
      <c r="AN70" s="830"/>
      <c r="AO70" s="830"/>
      <c r="AP70" s="830" t="s">
        <v>585</v>
      </c>
      <c r="AQ70" s="830"/>
      <c r="AR70" s="830"/>
      <c r="AS70" s="830"/>
      <c r="AT70" s="830"/>
      <c r="AU70" s="830" t="s">
        <v>585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589</v>
      </c>
      <c r="C71" s="874"/>
      <c r="D71" s="874"/>
      <c r="E71" s="874"/>
      <c r="F71" s="874"/>
      <c r="G71" s="874"/>
      <c r="H71" s="874"/>
      <c r="I71" s="874"/>
      <c r="J71" s="874"/>
      <c r="K71" s="874"/>
      <c r="L71" s="874"/>
      <c r="M71" s="874"/>
      <c r="N71" s="874"/>
      <c r="O71" s="874"/>
      <c r="P71" s="875"/>
      <c r="Q71" s="876">
        <v>1305178</v>
      </c>
      <c r="R71" s="830"/>
      <c r="S71" s="830"/>
      <c r="T71" s="830"/>
      <c r="U71" s="830"/>
      <c r="V71" s="830">
        <v>1290844</v>
      </c>
      <c r="W71" s="830"/>
      <c r="X71" s="830"/>
      <c r="Y71" s="830"/>
      <c r="Z71" s="830"/>
      <c r="AA71" s="830">
        <v>14334</v>
      </c>
      <c r="AB71" s="830"/>
      <c r="AC71" s="830"/>
      <c r="AD71" s="830"/>
      <c r="AE71" s="830"/>
      <c r="AF71" s="830">
        <v>14334</v>
      </c>
      <c r="AG71" s="830"/>
      <c r="AH71" s="830"/>
      <c r="AI71" s="830"/>
      <c r="AJ71" s="830"/>
      <c r="AK71" s="830">
        <v>9500</v>
      </c>
      <c r="AL71" s="830"/>
      <c r="AM71" s="830"/>
      <c r="AN71" s="830"/>
      <c r="AO71" s="830"/>
      <c r="AP71" s="830" t="s">
        <v>585</v>
      </c>
      <c r="AQ71" s="830"/>
      <c r="AR71" s="830"/>
      <c r="AS71" s="830"/>
      <c r="AT71" s="830"/>
      <c r="AU71" s="830" t="s">
        <v>585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590</v>
      </c>
      <c r="C72" s="874"/>
      <c r="D72" s="874"/>
      <c r="E72" s="874"/>
      <c r="F72" s="874"/>
      <c r="G72" s="874"/>
      <c r="H72" s="874"/>
      <c r="I72" s="874"/>
      <c r="J72" s="874"/>
      <c r="K72" s="874"/>
      <c r="L72" s="874"/>
      <c r="M72" s="874"/>
      <c r="N72" s="874"/>
      <c r="O72" s="874"/>
      <c r="P72" s="875"/>
      <c r="Q72" s="876">
        <v>39180</v>
      </c>
      <c r="R72" s="830"/>
      <c r="S72" s="830"/>
      <c r="T72" s="830"/>
      <c r="U72" s="830"/>
      <c r="V72" s="830">
        <v>36872</v>
      </c>
      <c r="W72" s="830"/>
      <c r="X72" s="830"/>
      <c r="Y72" s="830"/>
      <c r="Z72" s="830"/>
      <c r="AA72" s="830">
        <v>2308</v>
      </c>
      <c r="AB72" s="830"/>
      <c r="AC72" s="830"/>
      <c r="AD72" s="830"/>
      <c r="AE72" s="830"/>
      <c r="AF72" s="830">
        <v>23683</v>
      </c>
      <c r="AG72" s="830"/>
      <c r="AH72" s="830"/>
      <c r="AI72" s="830"/>
      <c r="AJ72" s="830"/>
      <c r="AK72" s="830">
        <v>0</v>
      </c>
      <c r="AL72" s="830"/>
      <c r="AM72" s="830"/>
      <c r="AN72" s="830"/>
      <c r="AO72" s="830"/>
      <c r="AP72" s="830">
        <v>98164</v>
      </c>
      <c r="AQ72" s="830"/>
      <c r="AR72" s="830"/>
      <c r="AS72" s="830"/>
      <c r="AT72" s="830"/>
      <c r="AU72" s="830" t="s">
        <v>585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591</v>
      </c>
      <c r="C73" s="874"/>
      <c r="D73" s="874"/>
      <c r="E73" s="874"/>
      <c r="F73" s="874"/>
      <c r="G73" s="874"/>
      <c r="H73" s="874"/>
      <c r="I73" s="874"/>
      <c r="J73" s="874"/>
      <c r="K73" s="874"/>
      <c r="L73" s="874"/>
      <c r="M73" s="874"/>
      <c r="N73" s="874"/>
      <c r="O73" s="874"/>
      <c r="P73" s="875"/>
      <c r="Q73" s="876">
        <v>6632</v>
      </c>
      <c r="R73" s="830"/>
      <c r="S73" s="830"/>
      <c r="T73" s="830"/>
      <c r="U73" s="830"/>
      <c r="V73" s="830">
        <v>5979</v>
      </c>
      <c r="W73" s="830"/>
      <c r="X73" s="830"/>
      <c r="Y73" s="830"/>
      <c r="Z73" s="830"/>
      <c r="AA73" s="830">
        <v>653</v>
      </c>
      <c r="AB73" s="830"/>
      <c r="AC73" s="830"/>
      <c r="AD73" s="830"/>
      <c r="AE73" s="830"/>
      <c r="AF73" s="830">
        <v>19383</v>
      </c>
      <c r="AG73" s="830"/>
      <c r="AH73" s="830"/>
      <c r="AI73" s="830"/>
      <c r="AJ73" s="830"/>
      <c r="AK73" s="830" t="s">
        <v>585</v>
      </c>
      <c r="AL73" s="830"/>
      <c r="AM73" s="830"/>
      <c r="AN73" s="830"/>
      <c r="AO73" s="830"/>
      <c r="AP73" s="830">
        <v>20120</v>
      </c>
      <c r="AQ73" s="830"/>
      <c r="AR73" s="830"/>
      <c r="AS73" s="830"/>
      <c r="AT73" s="830"/>
      <c r="AU73" s="830" t="s">
        <v>585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57556</v>
      </c>
      <c r="AG88" s="844"/>
      <c r="AH88" s="844"/>
      <c r="AI88" s="844"/>
      <c r="AJ88" s="844"/>
      <c r="AK88" s="841"/>
      <c r="AL88" s="841"/>
      <c r="AM88" s="841"/>
      <c r="AN88" s="841"/>
      <c r="AO88" s="841"/>
      <c r="AP88" s="844">
        <v>123664</v>
      </c>
      <c r="AQ88" s="844"/>
      <c r="AR88" s="844"/>
      <c r="AS88" s="844"/>
      <c r="AT88" s="844"/>
      <c r="AU88" s="844">
        <v>1786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320</v>
      </c>
      <c r="CS102" s="852"/>
      <c r="CT102" s="852"/>
      <c r="CU102" s="852"/>
      <c r="CV102" s="891"/>
      <c r="CW102" s="890">
        <v>70</v>
      </c>
      <c r="CX102" s="852"/>
      <c r="CY102" s="852"/>
      <c r="CZ102" s="852"/>
      <c r="DA102" s="891"/>
      <c r="DB102" s="890" t="s">
        <v>600</v>
      </c>
      <c r="DC102" s="852"/>
      <c r="DD102" s="852"/>
      <c r="DE102" s="852"/>
      <c r="DF102" s="891"/>
      <c r="DG102" s="890" t="s">
        <v>600</v>
      </c>
      <c r="DH102" s="852"/>
      <c r="DI102" s="852"/>
      <c r="DJ102" s="852"/>
      <c r="DK102" s="891"/>
      <c r="DL102" s="890" t="s">
        <v>600</v>
      </c>
      <c r="DM102" s="852"/>
      <c r="DN102" s="852"/>
      <c r="DO102" s="852"/>
      <c r="DP102" s="891"/>
      <c r="DQ102" s="890" t="s">
        <v>600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311</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311</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311</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6913966</v>
      </c>
      <c r="AB110" s="900"/>
      <c r="AC110" s="900"/>
      <c r="AD110" s="900"/>
      <c r="AE110" s="901"/>
      <c r="AF110" s="902">
        <v>7212946</v>
      </c>
      <c r="AG110" s="900"/>
      <c r="AH110" s="900"/>
      <c r="AI110" s="900"/>
      <c r="AJ110" s="901"/>
      <c r="AK110" s="902">
        <v>6971753</v>
      </c>
      <c r="AL110" s="900"/>
      <c r="AM110" s="900"/>
      <c r="AN110" s="900"/>
      <c r="AO110" s="901"/>
      <c r="AP110" s="903">
        <v>21.4</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45647187</v>
      </c>
      <c r="BR110" s="931"/>
      <c r="BS110" s="931"/>
      <c r="BT110" s="931"/>
      <c r="BU110" s="931"/>
      <c r="BV110" s="931">
        <v>44052324</v>
      </c>
      <c r="BW110" s="931"/>
      <c r="BX110" s="931"/>
      <c r="BY110" s="931"/>
      <c r="BZ110" s="931"/>
      <c r="CA110" s="931">
        <v>40942690</v>
      </c>
      <c r="CB110" s="931"/>
      <c r="CC110" s="931"/>
      <c r="CD110" s="931"/>
      <c r="CE110" s="931"/>
      <c r="CF110" s="944">
        <v>125.4</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132</v>
      </c>
      <c r="DM110" s="931"/>
      <c r="DN110" s="931"/>
      <c r="DO110" s="931"/>
      <c r="DP110" s="931"/>
      <c r="DQ110" s="931" t="s">
        <v>132</v>
      </c>
      <c r="DR110" s="931"/>
      <c r="DS110" s="931"/>
      <c r="DT110" s="931"/>
      <c r="DU110" s="931"/>
      <c r="DV110" s="932" t="s">
        <v>443</v>
      </c>
      <c r="DW110" s="932"/>
      <c r="DX110" s="932"/>
      <c r="DY110" s="932"/>
      <c r="DZ110" s="933"/>
    </row>
    <row r="111" spans="1:131" s="230" customFormat="1" ht="26.25" customHeight="1" x14ac:dyDescent="0.2">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445</v>
      </c>
      <c r="AG111" s="938"/>
      <c r="AH111" s="938"/>
      <c r="AI111" s="938"/>
      <c r="AJ111" s="939"/>
      <c r="AK111" s="940" t="s">
        <v>132</v>
      </c>
      <c r="AL111" s="938"/>
      <c r="AM111" s="938"/>
      <c r="AN111" s="938"/>
      <c r="AO111" s="939"/>
      <c r="AP111" s="941" t="s">
        <v>132</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1339878</v>
      </c>
      <c r="BR111" s="926"/>
      <c r="BS111" s="926"/>
      <c r="BT111" s="926"/>
      <c r="BU111" s="926"/>
      <c r="BV111" s="926">
        <v>1049566</v>
      </c>
      <c r="BW111" s="926"/>
      <c r="BX111" s="926"/>
      <c r="BY111" s="926"/>
      <c r="BZ111" s="926"/>
      <c r="CA111" s="926">
        <v>755959</v>
      </c>
      <c r="CB111" s="926"/>
      <c r="CC111" s="926"/>
      <c r="CD111" s="926"/>
      <c r="CE111" s="926"/>
      <c r="CF111" s="920">
        <v>2.2999999999999998</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v>941071</v>
      </c>
      <c r="DH111" s="926"/>
      <c r="DI111" s="926"/>
      <c r="DJ111" s="926"/>
      <c r="DK111" s="926"/>
      <c r="DL111" s="926">
        <v>848729</v>
      </c>
      <c r="DM111" s="926"/>
      <c r="DN111" s="926"/>
      <c r="DO111" s="926"/>
      <c r="DP111" s="926"/>
      <c r="DQ111" s="926">
        <v>755959</v>
      </c>
      <c r="DR111" s="926"/>
      <c r="DS111" s="926"/>
      <c r="DT111" s="926"/>
      <c r="DU111" s="926"/>
      <c r="DV111" s="927">
        <v>2.2999999999999998</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450</v>
      </c>
      <c r="AG112" s="959"/>
      <c r="AH112" s="959"/>
      <c r="AI112" s="959"/>
      <c r="AJ112" s="960"/>
      <c r="AK112" s="961" t="s">
        <v>132</v>
      </c>
      <c r="AL112" s="959"/>
      <c r="AM112" s="959"/>
      <c r="AN112" s="959"/>
      <c r="AO112" s="960"/>
      <c r="AP112" s="962" t="s">
        <v>132</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12139980</v>
      </c>
      <c r="BR112" s="926"/>
      <c r="BS112" s="926"/>
      <c r="BT112" s="926"/>
      <c r="BU112" s="926"/>
      <c r="BV112" s="926">
        <v>11687128</v>
      </c>
      <c r="BW112" s="926"/>
      <c r="BX112" s="926"/>
      <c r="BY112" s="926"/>
      <c r="BZ112" s="926"/>
      <c r="CA112" s="926">
        <v>10743995</v>
      </c>
      <c r="CB112" s="926"/>
      <c r="CC112" s="926"/>
      <c r="CD112" s="926"/>
      <c r="CE112" s="926"/>
      <c r="CF112" s="920">
        <v>32.9</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132</v>
      </c>
      <c r="DH112" s="926"/>
      <c r="DI112" s="926"/>
      <c r="DJ112" s="926"/>
      <c r="DK112" s="926"/>
      <c r="DL112" s="926" t="s">
        <v>132</v>
      </c>
      <c r="DM112" s="926"/>
      <c r="DN112" s="926"/>
      <c r="DO112" s="926"/>
      <c r="DP112" s="926"/>
      <c r="DQ112" s="926" t="s">
        <v>132</v>
      </c>
      <c r="DR112" s="926"/>
      <c r="DS112" s="926"/>
      <c r="DT112" s="926"/>
      <c r="DU112" s="926"/>
      <c r="DV112" s="927" t="s">
        <v>453</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632506</v>
      </c>
      <c r="AB113" s="938"/>
      <c r="AC113" s="938"/>
      <c r="AD113" s="938"/>
      <c r="AE113" s="939"/>
      <c r="AF113" s="940">
        <v>588686</v>
      </c>
      <c r="AG113" s="938"/>
      <c r="AH113" s="938"/>
      <c r="AI113" s="938"/>
      <c r="AJ113" s="939"/>
      <c r="AK113" s="940">
        <v>581178</v>
      </c>
      <c r="AL113" s="938"/>
      <c r="AM113" s="938"/>
      <c r="AN113" s="938"/>
      <c r="AO113" s="939"/>
      <c r="AP113" s="941">
        <v>1.8</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1528587</v>
      </c>
      <c r="BR113" s="926"/>
      <c r="BS113" s="926"/>
      <c r="BT113" s="926"/>
      <c r="BU113" s="926"/>
      <c r="BV113" s="926">
        <v>1657796</v>
      </c>
      <c r="BW113" s="926"/>
      <c r="BX113" s="926"/>
      <c r="BY113" s="926"/>
      <c r="BZ113" s="926"/>
      <c r="CA113" s="926">
        <v>1785909</v>
      </c>
      <c r="CB113" s="926"/>
      <c r="CC113" s="926"/>
      <c r="CD113" s="926"/>
      <c r="CE113" s="926"/>
      <c r="CF113" s="920">
        <v>5.5</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398807</v>
      </c>
      <c r="DH113" s="959"/>
      <c r="DI113" s="959"/>
      <c r="DJ113" s="959"/>
      <c r="DK113" s="960"/>
      <c r="DL113" s="961">
        <v>200837</v>
      </c>
      <c r="DM113" s="959"/>
      <c r="DN113" s="959"/>
      <c r="DO113" s="959"/>
      <c r="DP113" s="960"/>
      <c r="DQ113" s="961" t="s">
        <v>453</v>
      </c>
      <c r="DR113" s="959"/>
      <c r="DS113" s="959"/>
      <c r="DT113" s="959"/>
      <c r="DU113" s="960"/>
      <c r="DV113" s="962" t="s">
        <v>450</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134370</v>
      </c>
      <c r="AB114" s="959"/>
      <c r="AC114" s="959"/>
      <c r="AD114" s="959"/>
      <c r="AE114" s="960"/>
      <c r="AF114" s="961">
        <v>130250</v>
      </c>
      <c r="AG114" s="959"/>
      <c r="AH114" s="959"/>
      <c r="AI114" s="959"/>
      <c r="AJ114" s="960"/>
      <c r="AK114" s="961">
        <v>135826</v>
      </c>
      <c r="AL114" s="959"/>
      <c r="AM114" s="959"/>
      <c r="AN114" s="959"/>
      <c r="AO114" s="960"/>
      <c r="AP114" s="962">
        <v>0.4</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6808369</v>
      </c>
      <c r="BR114" s="926"/>
      <c r="BS114" s="926"/>
      <c r="BT114" s="926"/>
      <c r="BU114" s="926"/>
      <c r="BV114" s="926">
        <v>6687319</v>
      </c>
      <c r="BW114" s="926"/>
      <c r="BX114" s="926"/>
      <c r="BY114" s="926"/>
      <c r="BZ114" s="926"/>
      <c r="CA114" s="926">
        <v>6826183</v>
      </c>
      <c r="CB114" s="926"/>
      <c r="CC114" s="926"/>
      <c r="CD114" s="926"/>
      <c r="CE114" s="926"/>
      <c r="CF114" s="920">
        <v>20.9</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132</v>
      </c>
      <c r="DH114" s="959"/>
      <c r="DI114" s="959"/>
      <c r="DJ114" s="959"/>
      <c r="DK114" s="960"/>
      <c r="DL114" s="961" t="s">
        <v>453</v>
      </c>
      <c r="DM114" s="959"/>
      <c r="DN114" s="959"/>
      <c r="DO114" s="959"/>
      <c r="DP114" s="960"/>
      <c r="DQ114" s="961" t="s">
        <v>132</v>
      </c>
      <c r="DR114" s="959"/>
      <c r="DS114" s="959"/>
      <c r="DT114" s="959"/>
      <c r="DU114" s="960"/>
      <c r="DV114" s="962" t="s">
        <v>453</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290880</v>
      </c>
      <c r="AB115" s="938"/>
      <c r="AC115" s="938"/>
      <c r="AD115" s="938"/>
      <c r="AE115" s="939"/>
      <c r="AF115" s="940">
        <v>290693</v>
      </c>
      <c r="AG115" s="938"/>
      <c r="AH115" s="938"/>
      <c r="AI115" s="938"/>
      <c r="AJ115" s="939"/>
      <c r="AK115" s="940">
        <v>291121</v>
      </c>
      <c r="AL115" s="938"/>
      <c r="AM115" s="938"/>
      <c r="AN115" s="938"/>
      <c r="AO115" s="939"/>
      <c r="AP115" s="941">
        <v>0.9</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453</v>
      </c>
      <c r="BR115" s="926"/>
      <c r="BS115" s="926"/>
      <c r="BT115" s="926"/>
      <c r="BU115" s="926"/>
      <c r="BV115" s="926" t="s">
        <v>453</v>
      </c>
      <c r="BW115" s="926"/>
      <c r="BX115" s="926"/>
      <c r="BY115" s="926"/>
      <c r="BZ115" s="926"/>
      <c r="CA115" s="926" t="s">
        <v>453</v>
      </c>
      <c r="CB115" s="926"/>
      <c r="CC115" s="926"/>
      <c r="CD115" s="926"/>
      <c r="CE115" s="926"/>
      <c r="CF115" s="920" t="s">
        <v>453</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453</v>
      </c>
      <c r="DH115" s="959"/>
      <c r="DI115" s="959"/>
      <c r="DJ115" s="959"/>
      <c r="DK115" s="960"/>
      <c r="DL115" s="961" t="s">
        <v>132</v>
      </c>
      <c r="DM115" s="959"/>
      <c r="DN115" s="959"/>
      <c r="DO115" s="959"/>
      <c r="DP115" s="960"/>
      <c r="DQ115" s="961" t="s">
        <v>132</v>
      </c>
      <c r="DR115" s="959"/>
      <c r="DS115" s="959"/>
      <c r="DT115" s="959"/>
      <c r="DU115" s="960"/>
      <c r="DV115" s="962" t="s">
        <v>132</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450</v>
      </c>
      <c r="AB116" s="959"/>
      <c r="AC116" s="959"/>
      <c r="AD116" s="959"/>
      <c r="AE116" s="960"/>
      <c r="AF116" s="961" t="s">
        <v>132</v>
      </c>
      <c r="AG116" s="959"/>
      <c r="AH116" s="959"/>
      <c r="AI116" s="959"/>
      <c r="AJ116" s="960"/>
      <c r="AK116" s="961" t="s">
        <v>450</v>
      </c>
      <c r="AL116" s="959"/>
      <c r="AM116" s="959"/>
      <c r="AN116" s="959"/>
      <c r="AO116" s="960"/>
      <c r="AP116" s="962" t="s">
        <v>132</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132</v>
      </c>
      <c r="BW116" s="926"/>
      <c r="BX116" s="926"/>
      <c r="BY116" s="926"/>
      <c r="BZ116" s="926"/>
      <c r="CA116" s="926" t="s">
        <v>132</v>
      </c>
      <c r="CB116" s="926"/>
      <c r="CC116" s="926"/>
      <c r="CD116" s="926"/>
      <c r="CE116" s="926"/>
      <c r="CF116" s="920" t="s">
        <v>132</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132</v>
      </c>
      <c r="DH116" s="959"/>
      <c r="DI116" s="959"/>
      <c r="DJ116" s="959"/>
      <c r="DK116" s="960"/>
      <c r="DL116" s="961" t="s">
        <v>453</v>
      </c>
      <c r="DM116" s="959"/>
      <c r="DN116" s="959"/>
      <c r="DO116" s="959"/>
      <c r="DP116" s="960"/>
      <c r="DQ116" s="961" t="s">
        <v>132</v>
      </c>
      <c r="DR116" s="959"/>
      <c r="DS116" s="959"/>
      <c r="DT116" s="959"/>
      <c r="DU116" s="960"/>
      <c r="DV116" s="962" t="s">
        <v>132</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7971722</v>
      </c>
      <c r="AB117" s="979"/>
      <c r="AC117" s="979"/>
      <c r="AD117" s="979"/>
      <c r="AE117" s="980"/>
      <c r="AF117" s="981">
        <v>8222575</v>
      </c>
      <c r="AG117" s="979"/>
      <c r="AH117" s="979"/>
      <c r="AI117" s="979"/>
      <c r="AJ117" s="980"/>
      <c r="AK117" s="981">
        <v>7979878</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132</v>
      </c>
      <c r="BW117" s="926"/>
      <c r="BX117" s="926"/>
      <c r="BY117" s="926"/>
      <c r="BZ117" s="926"/>
      <c r="CA117" s="926" t="s">
        <v>450</v>
      </c>
      <c r="CB117" s="926"/>
      <c r="CC117" s="926"/>
      <c r="CD117" s="926"/>
      <c r="CE117" s="926"/>
      <c r="CF117" s="920" t="s">
        <v>132</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132</v>
      </c>
      <c r="DH117" s="959"/>
      <c r="DI117" s="959"/>
      <c r="DJ117" s="959"/>
      <c r="DK117" s="960"/>
      <c r="DL117" s="961" t="s">
        <v>132</v>
      </c>
      <c r="DM117" s="959"/>
      <c r="DN117" s="959"/>
      <c r="DO117" s="959"/>
      <c r="DP117" s="960"/>
      <c r="DQ117" s="961" t="s">
        <v>450</v>
      </c>
      <c r="DR117" s="959"/>
      <c r="DS117" s="959"/>
      <c r="DT117" s="959"/>
      <c r="DU117" s="960"/>
      <c r="DV117" s="962" t="s">
        <v>132</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311</v>
      </c>
      <c r="AL118" s="893"/>
      <c r="AM118" s="893"/>
      <c r="AN118" s="893"/>
      <c r="AO118" s="894"/>
      <c r="AP118" s="970" t="s">
        <v>437</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450</v>
      </c>
      <c r="BR118" s="1000"/>
      <c r="BS118" s="1000"/>
      <c r="BT118" s="1000"/>
      <c r="BU118" s="1000"/>
      <c r="BV118" s="1000" t="s">
        <v>132</v>
      </c>
      <c r="BW118" s="1000"/>
      <c r="BX118" s="1000"/>
      <c r="BY118" s="1000"/>
      <c r="BZ118" s="1000"/>
      <c r="CA118" s="1000" t="s">
        <v>132</v>
      </c>
      <c r="CB118" s="1000"/>
      <c r="CC118" s="1000"/>
      <c r="CD118" s="1000"/>
      <c r="CE118" s="1000"/>
      <c r="CF118" s="920" t="s">
        <v>132</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132</v>
      </c>
      <c r="DM118" s="959"/>
      <c r="DN118" s="959"/>
      <c r="DO118" s="959"/>
      <c r="DP118" s="960"/>
      <c r="DQ118" s="961" t="s">
        <v>132</v>
      </c>
      <c r="DR118" s="959"/>
      <c r="DS118" s="959"/>
      <c r="DT118" s="959"/>
      <c r="DU118" s="960"/>
      <c r="DV118" s="962" t="s">
        <v>132</v>
      </c>
      <c r="DW118" s="963"/>
      <c r="DX118" s="963"/>
      <c r="DY118" s="963"/>
      <c r="DZ118" s="964"/>
    </row>
    <row r="119" spans="1:130" s="230" customFormat="1" ht="26.25" customHeight="1" x14ac:dyDescent="0.2">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132</v>
      </c>
      <c r="AG119" s="900"/>
      <c r="AH119" s="900"/>
      <c r="AI119" s="900"/>
      <c r="AJ119" s="901"/>
      <c r="AK119" s="902" t="s">
        <v>132</v>
      </c>
      <c r="AL119" s="900"/>
      <c r="AM119" s="900"/>
      <c r="AN119" s="900"/>
      <c r="AO119" s="901"/>
      <c r="AP119" s="903" t="s">
        <v>132</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471</v>
      </c>
      <c r="BP119" s="1005"/>
      <c r="BQ119" s="999">
        <v>67464001</v>
      </c>
      <c r="BR119" s="1000"/>
      <c r="BS119" s="1000"/>
      <c r="BT119" s="1000"/>
      <c r="BU119" s="1000"/>
      <c r="BV119" s="1000">
        <v>65134133</v>
      </c>
      <c r="BW119" s="1000"/>
      <c r="BX119" s="1000"/>
      <c r="BY119" s="1000"/>
      <c r="BZ119" s="1000"/>
      <c r="CA119" s="1000">
        <v>61054736</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132</v>
      </c>
      <c r="DH119" s="986"/>
      <c r="DI119" s="986"/>
      <c r="DJ119" s="986"/>
      <c r="DK119" s="987"/>
      <c r="DL119" s="985" t="s">
        <v>132</v>
      </c>
      <c r="DM119" s="986"/>
      <c r="DN119" s="986"/>
      <c r="DO119" s="986"/>
      <c r="DP119" s="987"/>
      <c r="DQ119" s="985" t="s">
        <v>132</v>
      </c>
      <c r="DR119" s="986"/>
      <c r="DS119" s="986"/>
      <c r="DT119" s="986"/>
      <c r="DU119" s="987"/>
      <c r="DV119" s="988" t="s">
        <v>132</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v>92529</v>
      </c>
      <c r="AB120" s="959"/>
      <c r="AC120" s="959"/>
      <c r="AD120" s="959"/>
      <c r="AE120" s="960"/>
      <c r="AF120" s="961">
        <v>92342</v>
      </c>
      <c r="AG120" s="959"/>
      <c r="AH120" s="959"/>
      <c r="AI120" s="959"/>
      <c r="AJ120" s="960"/>
      <c r="AK120" s="961">
        <v>92770</v>
      </c>
      <c r="AL120" s="959"/>
      <c r="AM120" s="959"/>
      <c r="AN120" s="959"/>
      <c r="AO120" s="960"/>
      <c r="AP120" s="962">
        <v>0.3</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15698299</v>
      </c>
      <c r="BR120" s="931"/>
      <c r="BS120" s="931"/>
      <c r="BT120" s="931"/>
      <c r="BU120" s="931"/>
      <c r="BV120" s="931">
        <v>16597694</v>
      </c>
      <c r="BW120" s="931"/>
      <c r="BX120" s="931"/>
      <c r="BY120" s="931"/>
      <c r="BZ120" s="931"/>
      <c r="CA120" s="931">
        <v>17190813</v>
      </c>
      <c r="CB120" s="931"/>
      <c r="CC120" s="931"/>
      <c r="CD120" s="931"/>
      <c r="CE120" s="931"/>
      <c r="CF120" s="944">
        <v>52.7</v>
      </c>
      <c r="CG120" s="945"/>
      <c r="CH120" s="945"/>
      <c r="CI120" s="945"/>
      <c r="CJ120" s="945"/>
      <c r="CK120" s="1006" t="s">
        <v>475</v>
      </c>
      <c r="CL120" s="1007"/>
      <c r="CM120" s="1007"/>
      <c r="CN120" s="1007"/>
      <c r="CO120" s="1008"/>
      <c r="CP120" s="1014" t="s">
        <v>415</v>
      </c>
      <c r="CQ120" s="1015"/>
      <c r="CR120" s="1015"/>
      <c r="CS120" s="1015"/>
      <c r="CT120" s="1015"/>
      <c r="CU120" s="1015"/>
      <c r="CV120" s="1015"/>
      <c r="CW120" s="1015"/>
      <c r="CX120" s="1015"/>
      <c r="CY120" s="1015"/>
      <c r="CZ120" s="1015"/>
      <c r="DA120" s="1015"/>
      <c r="DB120" s="1015"/>
      <c r="DC120" s="1015"/>
      <c r="DD120" s="1015"/>
      <c r="DE120" s="1015"/>
      <c r="DF120" s="1016"/>
      <c r="DG120" s="930">
        <v>7024957</v>
      </c>
      <c r="DH120" s="931"/>
      <c r="DI120" s="931"/>
      <c r="DJ120" s="931"/>
      <c r="DK120" s="931"/>
      <c r="DL120" s="931">
        <v>6962717</v>
      </c>
      <c r="DM120" s="931"/>
      <c r="DN120" s="931"/>
      <c r="DO120" s="931"/>
      <c r="DP120" s="931"/>
      <c r="DQ120" s="931">
        <v>6449233</v>
      </c>
      <c r="DR120" s="931"/>
      <c r="DS120" s="931"/>
      <c r="DT120" s="931"/>
      <c r="DU120" s="931"/>
      <c r="DV120" s="932">
        <v>19.8</v>
      </c>
      <c r="DW120" s="932"/>
      <c r="DX120" s="932"/>
      <c r="DY120" s="932"/>
      <c r="DZ120" s="933"/>
    </row>
    <row r="121" spans="1:130" s="230" customFormat="1" ht="26.25" customHeight="1" x14ac:dyDescent="0.2">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198351</v>
      </c>
      <c r="AB121" s="959"/>
      <c r="AC121" s="959"/>
      <c r="AD121" s="959"/>
      <c r="AE121" s="960"/>
      <c r="AF121" s="961">
        <v>198351</v>
      </c>
      <c r="AG121" s="959"/>
      <c r="AH121" s="959"/>
      <c r="AI121" s="959"/>
      <c r="AJ121" s="960"/>
      <c r="AK121" s="961">
        <v>198351</v>
      </c>
      <c r="AL121" s="959"/>
      <c r="AM121" s="959"/>
      <c r="AN121" s="959"/>
      <c r="AO121" s="960"/>
      <c r="AP121" s="962">
        <v>0.6</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12477075</v>
      </c>
      <c r="BR121" s="926"/>
      <c r="BS121" s="926"/>
      <c r="BT121" s="926"/>
      <c r="BU121" s="926"/>
      <c r="BV121" s="926">
        <v>11372688</v>
      </c>
      <c r="BW121" s="926"/>
      <c r="BX121" s="926"/>
      <c r="BY121" s="926"/>
      <c r="BZ121" s="926"/>
      <c r="CA121" s="926">
        <v>10455826</v>
      </c>
      <c r="CB121" s="926"/>
      <c r="CC121" s="926"/>
      <c r="CD121" s="926"/>
      <c r="CE121" s="926"/>
      <c r="CF121" s="920">
        <v>32</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5115023</v>
      </c>
      <c r="DH121" s="926"/>
      <c r="DI121" s="926"/>
      <c r="DJ121" s="926"/>
      <c r="DK121" s="926"/>
      <c r="DL121" s="926">
        <v>4685493</v>
      </c>
      <c r="DM121" s="926"/>
      <c r="DN121" s="926"/>
      <c r="DO121" s="926"/>
      <c r="DP121" s="926"/>
      <c r="DQ121" s="926">
        <v>4246835</v>
      </c>
      <c r="DR121" s="926"/>
      <c r="DS121" s="926"/>
      <c r="DT121" s="926"/>
      <c r="DU121" s="926"/>
      <c r="DV121" s="927">
        <v>13</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132</v>
      </c>
      <c r="AG122" s="959"/>
      <c r="AH122" s="959"/>
      <c r="AI122" s="959"/>
      <c r="AJ122" s="960"/>
      <c r="AK122" s="961" t="s">
        <v>132</v>
      </c>
      <c r="AL122" s="959"/>
      <c r="AM122" s="959"/>
      <c r="AN122" s="959"/>
      <c r="AO122" s="960"/>
      <c r="AP122" s="962" t="s">
        <v>450</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52316540</v>
      </c>
      <c r="BR122" s="1000"/>
      <c r="BS122" s="1000"/>
      <c r="BT122" s="1000"/>
      <c r="BU122" s="1000"/>
      <c r="BV122" s="1000">
        <v>52917968</v>
      </c>
      <c r="BW122" s="1000"/>
      <c r="BX122" s="1000"/>
      <c r="BY122" s="1000"/>
      <c r="BZ122" s="1000"/>
      <c r="CA122" s="1000">
        <v>51218335</v>
      </c>
      <c r="CB122" s="1000"/>
      <c r="CC122" s="1000"/>
      <c r="CD122" s="1000"/>
      <c r="CE122" s="1000"/>
      <c r="CF122" s="1017">
        <v>156.9</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t="s">
        <v>132</v>
      </c>
      <c r="DH122" s="926"/>
      <c r="DI122" s="926"/>
      <c r="DJ122" s="926"/>
      <c r="DK122" s="926"/>
      <c r="DL122" s="926" t="s">
        <v>132</v>
      </c>
      <c r="DM122" s="926"/>
      <c r="DN122" s="926"/>
      <c r="DO122" s="926"/>
      <c r="DP122" s="926"/>
      <c r="DQ122" s="926">
        <v>47927</v>
      </c>
      <c r="DR122" s="926"/>
      <c r="DS122" s="926"/>
      <c r="DT122" s="926"/>
      <c r="DU122" s="926"/>
      <c r="DV122" s="927">
        <v>0.1</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132</v>
      </c>
      <c r="AB123" s="959"/>
      <c r="AC123" s="959"/>
      <c r="AD123" s="959"/>
      <c r="AE123" s="960"/>
      <c r="AF123" s="961" t="s">
        <v>132</v>
      </c>
      <c r="AG123" s="959"/>
      <c r="AH123" s="959"/>
      <c r="AI123" s="959"/>
      <c r="AJ123" s="960"/>
      <c r="AK123" s="961" t="s">
        <v>132</v>
      </c>
      <c r="AL123" s="959"/>
      <c r="AM123" s="959"/>
      <c r="AN123" s="959"/>
      <c r="AO123" s="960"/>
      <c r="AP123" s="962" t="s">
        <v>132</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481</v>
      </c>
      <c r="BP123" s="1005"/>
      <c r="BQ123" s="1063">
        <v>80491914</v>
      </c>
      <c r="BR123" s="1064"/>
      <c r="BS123" s="1064"/>
      <c r="BT123" s="1064"/>
      <c r="BU123" s="1064"/>
      <c r="BV123" s="1064">
        <v>80888350</v>
      </c>
      <c r="BW123" s="1064"/>
      <c r="BX123" s="1064"/>
      <c r="BY123" s="1064"/>
      <c r="BZ123" s="1064"/>
      <c r="CA123" s="1064">
        <v>78864974</v>
      </c>
      <c r="CB123" s="1064"/>
      <c r="CC123" s="1064"/>
      <c r="CD123" s="1064"/>
      <c r="CE123" s="1064"/>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t="s">
        <v>132</v>
      </c>
      <c r="DH123" s="959"/>
      <c r="DI123" s="959"/>
      <c r="DJ123" s="959"/>
      <c r="DK123" s="960"/>
      <c r="DL123" s="961" t="s">
        <v>132</v>
      </c>
      <c r="DM123" s="959"/>
      <c r="DN123" s="959"/>
      <c r="DO123" s="959"/>
      <c r="DP123" s="960"/>
      <c r="DQ123" s="961" t="s">
        <v>132</v>
      </c>
      <c r="DR123" s="959"/>
      <c r="DS123" s="959"/>
      <c r="DT123" s="959"/>
      <c r="DU123" s="960"/>
      <c r="DV123" s="962" t="s">
        <v>132</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132</v>
      </c>
      <c r="AL124" s="959"/>
      <c r="AM124" s="959"/>
      <c r="AN124" s="959"/>
      <c r="AO124" s="960"/>
      <c r="AP124" s="962" t="s">
        <v>132</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132</v>
      </c>
      <c r="BR124" s="1027"/>
      <c r="BS124" s="1027"/>
      <c r="BT124" s="1027"/>
      <c r="BU124" s="1027"/>
      <c r="BV124" s="1027" t="s">
        <v>132</v>
      </c>
      <c r="BW124" s="1027"/>
      <c r="BX124" s="1027"/>
      <c r="BY124" s="1027"/>
      <c r="BZ124" s="1027"/>
      <c r="CA124" s="1027" t="s">
        <v>132</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v>38918</v>
      </c>
      <c r="DM124" s="986"/>
      <c r="DN124" s="986"/>
      <c r="DO124" s="986"/>
      <c r="DP124" s="987"/>
      <c r="DQ124" s="985" t="s">
        <v>132</v>
      </c>
      <c r="DR124" s="986"/>
      <c r="DS124" s="986"/>
      <c r="DT124" s="986"/>
      <c r="DU124" s="987"/>
      <c r="DV124" s="988" t="s">
        <v>132</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132</v>
      </c>
      <c r="AG125" s="959"/>
      <c r="AH125" s="959"/>
      <c r="AI125" s="959"/>
      <c r="AJ125" s="960"/>
      <c r="AK125" s="961" t="s">
        <v>132</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132</v>
      </c>
      <c r="DH125" s="931"/>
      <c r="DI125" s="931"/>
      <c r="DJ125" s="931"/>
      <c r="DK125" s="931"/>
      <c r="DL125" s="931" t="s">
        <v>132</v>
      </c>
      <c r="DM125" s="931"/>
      <c r="DN125" s="931"/>
      <c r="DO125" s="931"/>
      <c r="DP125" s="931"/>
      <c r="DQ125" s="931" t="s">
        <v>132</v>
      </c>
      <c r="DR125" s="931"/>
      <c r="DS125" s="931"/>
      <c r="DT125" s="931"/>
      <c r="DU125" s="931"/>
      <c r="DV125" s="932" t="s">
        <v>132</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487</v>
      </c>
      <c r="AB126" s="959"/>
      <c r="AC126" s="959"/>
      <c r="AD126" s="959"/>
      <c r="AE126" s="960"/>
      <c r="AF126" s="961" t="s">
        <v>132</v>
      </c>
      <c r="AG126" s="959"/>
      <c r="AH126" s="959"/>
      <c r="AI126" s="959"/>
      <c r="AJ126" s="960"/>
      <c r="AK126" s="961" t="s">
        <v>132</v>
      </c>
      <c r="AL126" s="959"/>
      <c r="AM126" s="959"/>
      <c r="AN126" s="959"/>
      <c r="AO126" s="960"/>
      <c r="AP126" s="962" t="s">
        <v>132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132</v>
      </c>
      <c r="DH126" s="926"/>
      <c r="DI126" s="926"/>
      <c r="DJ126" s="926"/>
      <c r="DK126" s="926"/>
      <c r="DL126" s="926" t="s">
        <v>132</v>
      </c>
      <c r="DM126" s="926"/>
      <c r="DN126" s="926"/>
      <c r="DO126" s="926"/>
      <c r="DP126" s="926"/>
      <c r="DQ126" s="926" t="s">
        <v>132</v>
      </c>
      <c r="DR126" s="926"/>
      <c r="DS126" s="926"/>
      <c r="DT126" s="926"/>
      <c r="DU126" s="926"/>
      <c r="DV126" s="927" t="s">
        <v>132</v>
      </c>
      <c r="DW126" s="927"/>
      <c r="DX126" s="927"/>
      <c r="DY126" s="927"/>
      <c r="DZ126" s="928"/>
    </row>
    <row r="127" spans="1:130" s="230"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132</v>
      </c>
      <c r="AB127" s="959"/>
      <c r="AC127" s="959"/>
      <c r="AD127" s="959"/>
      <c r="AE127" s="960"/>
      <c r="AF127" s="961" t="s">
        <v>132</v>
      </c>
      <c r="AG127" s="959"/>
      <c r="AH127" s="959"/>
      <c r="AI127" s="959"/>
      <c r="AJ127" s="960"/>
      <c r="AK127" s="961" t="s">
        <v>487</v>
      </c>
      <c r="AL127" s="959"/>
      <c r="AM127" s="959"/>
      <c r="AN127" s="959"/>
      <c r="AO127" s="960"/>
      <c r="AP127" s="962" t="s">
        <v>132</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132</v>
      </c>
      <c r="DH127" s="926"/>
      <c r="DI127" s="926"/>
      <c r="DJ127" s="926"/>
      <c r="DK127" s="926"/>
      <c r="DL127" s="926" t="s">
        <v>132</v>
      </c>
      <c r="DM127" s="926"/>
      <c r="DN127" s="926"/>
      <c r="DO127" s="926"/>
      <c r="DP127" s="926"/>
      <c r="DQ127" s="926" t="s">
        <v>132</v>
      </c>
      <c r="DR127" s="926"/>
      <c r="DS127" s="926"/>
      <c r="DT127" s="926"/>
      <c r="DU127" s="926"/>
      <c r="DV127" s="927" t="s">
        <v>132</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1801165</v>
      </c>
      <c r="AB128" s="1046"/>
      <c r="AC128" s="1046"/>
      <c r="AD128" s="1046"/>
      <c r="AE128" s="1047"/>
      <c r="AF128" s="1048">
        <v>1820784</v>
      </c>
      <c r="AG128" s="1046"/>
      <c r="AH128" s="1046"/>
      <c r="AI128" s="1046"/>
      <c r="AJ128" s="1047"/>
      <c r="AK128" s="1048">
        <v>1841696</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132</v>
      </c>
      <c r="BG128" s="1053"/>
      <c r="BH128" s="1053"/>
      <c r="BI128" s="1053"/>
      <c r="BJ128" s="1053"/>
      <c r="BK128" s="1053"/>
      <c r="BL128" s="1054"/>
      <c r="BM128" s="1052">
        <v>11.55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t="s">
        <v>132</v>
      </c>
      <c r="DH128" s="1038"/>
      <c r="DI128" s="1038"/>
      <c r="DJ128" s="1038"/>
      <c r="DK128" s="1038"/>
      <c r="DL128" s="1038" t="s">
        <v>132</v>
      </c>
      <c r="DM128" s="1038"/>
      <c r="DN128" s="1038"/>
      <c r="DO128" s="1038"/>
      <c r="DP128" s="1038"/>
      <c r="DQ128" s="1038" t="s">
        <v>132</v>
      </c>
      <c r="DR128" s="1038"/>
      <c r="DS128" s="1038"/>
      <c r="DT128" s="1038"/>
      <c r="DU128" s="1038"/>
      <c r="DV128" s="1039" t="s">
        <v>132</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35567312</v>
      </c>
      <c r="AB129" s="959"/>
      <c r="AC129" s="959"/>
      <c r="AD129" s="959"/>
      <c r="AE129" s="960"/>
      <c r="AF129" s="961">
        <v>37412788</v>
      </c>
      <c r="AG129" s="959"/>
      <c r="AH129" s="959"/>
      <c r="AI129" s="959"/>
      <c r="AJ129" s="960"/>
      <c r="AK129" s="961">
        <v>36656715</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132</v>
      </c>
      <c r="BG129" s="1067"/>
      <c r="BH129" s="1067"/>
      <c r="BI129" s="1067"/>
      <c r="BJ129" s="1067"/>
      <c r="BK129" s="1067"/>
      <c r="BL129" s="1068"/>
      <c r="BM129" s="1066">
        <v>16.55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3905084</v>
      </c>
      <c r="AB130" s="959"/>
      <c r="AC130" s="959"/>
      <c r="AD130" s="959"/>
      <c r="AE130" s="960"/>
      <c r="AF130" s="961">
        <v>4003600</v>
      </c>
      <c r="AG130" s="959"/>
      <c r="AH130" s="959"/>
      <c r="AI130" s="959"/>
      <c r="AJ130" s="960"/>
      <c r="AK130" s="961">
        <v>4018992</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6.9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31662228</v>
      </c>
      <c r="AB131" s="986"/>
      <c r="AC131" s="986"/>
      <c r="AD131" s="986"/>
      <c r="AE131" s="987"/>
      <c r="AF131" s="985">
        <v>33409188</v>
      </c>
      <c r="AG131" s="986"/>
      <c r="AH131" s="986"/>
      <c r="AI131" s="986"/>
      <c r="AJ131" s="987"/>
      <c r="AK131" s="985">
        <v>32637723</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t="s">
        <v>132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7.1551281859999998</v>
      </c>
      <c r="AB132" s="1097"/>
      <c r="AC132" s="1097"/>
      <c r="AD132" s="1097"/>
      <c r="AE132" s="1098"/>
      <c r="AF132" s="1099">
        <v>7.1782379150000004</v>
      </c>
      <c r="AG132" s="1097"/>
      <c r="AH132" s="1097"/>
      <c r="AI132" s="1097"/>
      <c r="AJ132" s="1098"/>
      <c r="AK132" s="1099">
        <v>6.4930693850000001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6.7</v>
      </c>
      <c r="AB133" s="1080"/>
      <c r="AC133" s="1080"/>
      <c r="AD133" s="1080"/>
      <c r="AE133" s="1081"/>
      <c r="AF133" s="1079">
        <v>7</v>
      </c>
      <c r="AG133" s="1080"/>
      <c r="AH133" s="1080"/>
      <c r="AI133" s="1080"/>
      <c r="AJ133" s="1081"/>
      <c r="AK133" s="1079">
        <v>6.9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QqgYP3t+cuETB4Iod4i1MfXF2l8//FIxZWF8K7qGfAAruxEWpizz0a6t3LclmupuXPOplLqpemt+hg97huC5w==" saltValue="Nu/eMUpAJO57wJrTAMKW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OO3Xdik/htP+ToQRmiAvxbjQWXPjaN0IhVeUWHq3AUDrD8LIcAoOogk1u9LeGNfkW5RVdnEgtZ0IbjUFWdEDA==" saltValue="+36J4qfrYc5+Z2rhdekdf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vEEuHbYFpVENqgsJOvlWpFh20lJmmOk4rRqotaCCSzpAA1Fc2z8mLcmHZ44WGREO7BGnTWWkS/PWuuCNr/w1w==" saltValue="dK7LhE4SYxbZutsorcPaK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10152559</v>
      </c>
      <c r="AP9" s="281">
        <v>55249</v>
      </c>
      <c r="AQ9" s="282">
        <v>61723</v>
      </c>
      <c r="AR9" s="283">
        <v>-10.5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124041</v>
      </c>
      <c r="AP10" s="284">
        <v>675</v>
      </c>
      <c r="AQ10" s="285">
        <v>1286</v>
      </c>
      <c r="AR10" s="286">
        <v>-47.5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27954</v>
      </c>
      <c r="AP11" s="284">
        <v>152</v>
      </c>
      <c r="AQ11" s="285">
        <v>1067</v>
      </c>
      <c r="AR11" s="286">
        <v>-85.8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49</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309749</v>
      </c>
      <c r="AP13" s="284">
        <v>1686</v>
      </c>
      <c r="AQ13" s="285">
        <v>2137</v>
      </c>
      <c r="AR13" s="286">
        <v>-21.1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125813</v>
      </c>
      <c r="AP14" s="284">
        <v>685</v>
      </c>
      <c r="AQ14" s="285">
        <v>1241</v>
      </c>
      <c r="AR14" s="286">
        <v>-44.8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-428335</v>
      </c>
      <c r="AP15" s="284">
        <v>-2331</v>
      </c>
      <c r="AQ15" s="285">
        <v>-3809</v>
      </c>
      <c r="AR15" s="286">
        <v>-38.799999999999997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10311781</v>
      </c>
      <c r="AP16" s="284">
        <v>56115</v>
      </c>
      <c r="AQ16" s="285">
        <v>63693</v>
      </c>
      <c r="AR16" s="286">
        <v>-11.9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5.75</v>
      </c>
      <c r="AP21" s="298">
        <v>6.06</v>
      </c>
      <c r="AQ21" s="299">
        <v>-0.31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97.4</v>
      </c>
      <c r="AP22" s="303">
        <v>99.8</v>
      </c>
      <c r="AQ22" s="304">
        <v>-2.4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6971753</v>
      </c>
      <c r="AP32" s="312">
        <v>37939</v>
      </c>
      <c r="AQ32" s="313">
        <v>26449</v>
      </c>
      <c r="AR32" s="314">
        <v>43.4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v>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v>29</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581178</v>
      </c>
      <c r="AP35" s="312">
        <v>3163</v>
      </c>
      <c r="AQ35" s="313">
        <v>5448</v>
      </c>
      <c r="AR35" s="314">
        <v>-41.9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135826</v>
      </c>
      <c r="AP36" s="312">
        <v>739</v>
      </c>
      <c r="AQ36" s="313">
        <v>445</v>
      </c>
      <c r="AR36" s="314">
        <v>66.099999999999994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291121</v>
      </c>
      <c r="AP37" s="312">
        <v>1584</v>
      </c>
      <c r="AQ37" s="313">
        <v>1095</v>
      </c>
      <c r="AR37" s="314">
        <v>44.7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0</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-1841696</v>
      </c>
      <c r="AP39" s="312">
        <v>-10022</v>
      </c>
      <c r="AQ39" s="313">
        <v>-7113</v>
      </c>
      <c r="AR39" s="314">
        <v>40.9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-4018992</v>
      </c>
      <c r="AP40" s="312">
        <v>-21871</v>
      </c>
      <c r="AQ40" s="313">
        <v>-18923</v>
      </c>
      <c r="AR40" s="314">
        <v>15.6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2119190</v>
      </c>
      <c r="AP41" s="312">
        <v>11532</v>
      </c>
      <c r="AQ41" s="313">
        <v>7431</v>
      </c>
      <c r="AR41" s="314">
        <v>55.2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6010135</v>
      </c>
      <c r="AN51" s="334">
        <v>32302</v>
      </c>
      <c r="AO51" s="335">
        <v>2.5</v>
      </c>
      <c r="AP51" s="336">
        <v>33173</v>
      </c>
      <c r="AQ51" s="337">
        <v>-19.2</v>
      </c>
      <c r="AR51" s="338">
        <v>21.7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1883621</v>
      </c>
      <c r="AN52" s="342">
        <v>10124</v>
      </c>
      <c r="AO52" s="343">
        <v>-3.2</v>
      </c>
      <c r="AP52" s="344">
        <v>20353</v>
      </c>
      <c r="AQ52" s="345">
        <v>-25.4</v>
      </c>
      <c r="AR52" s="346">
        <v>22.2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5637088</v>
      </c>
      <c r="AN53" s="334">
        <v>30294</v>
      </c>
      <c r="AO53" s="335">
        <v>-6.2</v>
      </c>
      <c r="AP53" s="336">
        <v>37644</v>
      </c>
      <c r="AQ53" s="337">
        <v>13.5</v>
      </c>
      <c r="AR53" s="338">
        <v>-19.7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2551817</v>
      </c>
      <c r="AN54" s="342">
        <v>13714</v>
      </c>
      <c r="AO54" s="343">
        <v>35.5</v>
      </c>
      <c r="AP54" s="344">
        <v>24939</v>
      </c>
      <c r="AQ54" s="345">
        <v>22.5</v>
      </c>
      <c r="AR54" s="346">
        <v>13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6337936</v>
      </c>
      <c r="AN55" s="334">
        <v>34226</v>
      </c>
      <c r="AO55" s="335">
        <v>13</v>
      </c>
      <c r="AP55" s="336">
        <v>39221</v>
      </c>
      <c r="AQ55" s="337">
        <v>4.2</v>
      </c>
      <c r="AR55" s="338">
        <v>8.8000000000000007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4601542</v>
      </c>
      <c r="AN56" s="342">
        <v>24849</v>
      </c>
      <c r="AO56" s="343">
        <v>81.2</v>
      </c>
      <c r="AP56" s="344">
        <v>24821</v>
      </c>
      <c r="AQ56" s="345">
        <v>-0.5</v>
      </c>
      <c r="AR56" s="346">
        <v>81.7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7861959</v>
      </c>
      <c r="AN57" s="334">
        <v>42586</v>
      </c>
      <c r="AO57" s="335">
        <v>24.4</v>
      </c>
      <c r="AP57" s="336">
        <v>38566</v>
      </c>
      <c r="AQ57" s="337">
        <v>-1.7</v>
      </c>
      <c r="AR57" s="338">
        <v>26.1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5824253</v>
      </c>
      <c r="AN58" s="342">
        <v>31548</v>
      </c>
      <c r="AO58" s="343">
        <v>27</v>
      </c>
      <c r="AP58" s="344">
        <v>24059</v>
      </c>
      <c r="AQ58" s="345">
        <v>-3.1</v>
      </c>
      <c r="AR58" s="346">
        <v>30.1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6798478</v>
      </c>
      <c r="AN59" s="334">
        <v>36996</v>
      </c>
      <c r="AO59" s="335">
        <v>-13.1</v>
      </c>
      <c r="AP59" s="336">
        <v>35156</v>
      </c>
      <c r="AQ59" s="337">
        <v>-8.8000000000000007</v>
      </c>
      <c r="AR59" s="338">
        <v>-4.3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5046204</v>
      </c>
      <c r="AN60" s="342">
        <v>27461</v>
      </c>
      <c r="AO60" s="343">
        <v>-13</v>
      </c>
      <c r="AP60" s="344">
        <v>22430</v>
      </c>
      <c r="AQ60" s="345">
        <v>-6.8</v>
      </c>
      <c r="AR60" s="346">
        <v>-6.2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6529119</v>
      </c>
      <c r="AN61" s="349">
        <v>35281</v>
      </c>
      <c r="AO61" s="350">
        <v>4.0999999999999996</v>
      </c>
      <c r="AP61" s="351">
        <v>36752</v>
      </c>
      <c r="AQ61" s="352">
        <v>-2.4</v>
      </c>
      <c r="AR61" s="338">
        <v>6.5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3981487</v>
      </c>
      <c r="AN62" s="342">
        <v>21539</v>
      </c>
      <c r="AO62" s="343">
        <v>25.5</v>
      </c>
      <c r="AP62" s="344">
        <v>23320</v>
      </c>
      <c r="AQ62" s="345">
        <v>-2.7</v>
      </c>
      <c r="AR62" s="346">
        <v>28.2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5DKfPIqJtsgZ2mWMNZ3bpP0gHZBRya4CXTCLwT+8E8PHj+owymDPuZLnm1M8pnXd4an5N9hCoOnOBuoI2gh/8w==" saltValue="QvyPYlwAvv1dzwZd/640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RWeUQJwQphY7vyqGnR8n2aW7xxDSDtof/QX0oQxWIftDg4BkuYTEmxqE/oZvKMsBzh9qxY5KENbQkLbgzm09qw==" saltValue="hT+IDRKuNFVUMJJuR6WiB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4XkTraevR7cpR1Qdkgj/B1+u+SA8WJANRwtH6DcCF/OSo77/P3RY+PM5rOPC1SYpc9+6p+RupsB2zJKRqc1tmg==" saltValue="o6HSBY34urRNt6JVQiMf8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11.97</v>
      </c>
      <c r="G47" s="12">
        <v>11.73</v>
      </c>
      <c r="H47" s="12">
        <v>11.52</v>
      </c>
      <c r="I47" s="12">
        <v>11.35</v>
      </c>
      <c r="J47" s="13">
        <v>12.49</v>
      </c>
    </row>
    <row r="48" spans="2:10" ht="57.75" customHeight="1" x14ac:dyDescent="0.2">
      <c r="B48" s="14"/>
      <c r="C48" s="1141" t="s">
        <v>4</v>
      </c>
      <c r="D48" s="1141"/>
      <c r="E48" s="1142"/>
      <c r="F48" s="15">
        <v>0.26</v>
      </c>
      <c r="G48" s="16">
        <v>0.11</v>
      </c>
      <c r="H48" s="16">
        <v>0.8</v>
      </c>
      <c r="I48" s="16">
        <v>1.73</v>
      </c>
      <c r="J48" s="17">
        <v>0.92</v>
      </c>
    </row>
    <row r="49" spans="2:10" ht="57.75" customHeight="1" thickBot="1" x14ac:dyDescent="0.25">
      <c r="B49" s="18"/>
      <c r="C49" s="1143" t="s">
        <v>5</v>
      </c>
      <c r="D49" s="1143"/>
      <c r="E49" s="1144"/>
      <c r="F49" s="19" t="s">
        <v>567</v>
      </c>
      <c r="G49" s="20" t="s">
        <v>568</v>
      </c>
      <c r="H49" s="20">
        <v>0.75</v>
      </c>
      <c r="I49" s="20">
        <v>1.37</v>
      </c>
      <c r="J49" s="21">
        <v>0.06</v>
      </c>
    </row>
    <row r="50" spans="2:10" ht="13.2" x14ac:dyDescent="0.2"/>
  </sheetData>
  <sheetProtection algorithmName="SHA-512" hashValue="j9HJ0UGFqDFeEB6wzqFbcu+Mt2E+8c1K8sHy858JrunvLNTVC5X/vW6GN3F1afyXoBBtVaUbEpVqJF9OyDnNIQ==" saltValue="5462pIrVNax1urjsG528b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2024-03-12T01:06:12Z</cp:lastPrinted>
  <dcterms:created xsi:type="dcterms:W3CDTF">2024-02-05T02:13:05Z</dcterms:created>
  <dcterms:modified xsi:type="dcterms:W3CDTF">2024-03-25T02:31:31Z</dcterms:modified>
  <cp:category/>
</cp:coreProperties>
</file>