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危険物" sheetId="1" r:id="rId1"/>
  </sheets>
  <definedNames>
    <definedName name="_xlfn.IFERROR" hidden="1">#NAME?</definedName>
    <definedName name="_xlfn.SUMIFS" hidden="1">#NAME?</definedName>
    <definedName name="_xlnm.Print_Area" localSheetId="0">'危険物'!$A$1:$N$39</definedName>
  </definedNames>
  <calcPr fullCalcOnLoad="1"/>
</workbook>
</file>

<file path=xl/sharedStrings.xml><?xml version="1.0" encoding="utf-8"?>
<sst xmlns="http://schemas.openxmlformats.org/spreadsheetml/2006/main" count="84" uniqueCount="59">
  <si>
    <t>危険物</t>
  </si>
  <si>
    <t>貯蔵又は取り扱う危険物</t>
  </si>
  <si>
    <t>類</t>
  </si>
  <si>
    <t>指定数量</t>
  </si>
  <si>
    <t>品名又は性質</t>
  </si>
  <si>
    <t>特殊引火物</t>
  </si>
  <si>
    <t>第1石油類(非水溶性)</t>
  </si>
  <si>
    <t>第1石油類(水溶性)</t>
  </si>
  <si>
    <t>第2石油類(非水溶性)</t>
  </si>
  <si>
    <t>第2石油類(水溶性)</t>
  </si>
  <si>
    <t>第3石油類(非水溶性)</t>
  </si>
  <si>
    <t>第3石油類(水溶性)</t>
  </si>
  <si>
    <t>第4石油類</t>
  </si>
  <si>
    <t>アルコール類</t>
  </si>
  <si>
    <t>動植物油類</t>
  </si>
  <si>
    <t>単位</t>
  </si>
  <si>
    <t>L</t>
  </si>
  <si>
    <t>第1種酸化性固体</t>
  </si>
  <si>
    <t>第2種酸化性固体</t>
  </si>
  <si>
    <t>第3種酸化性固体</t>
  </si>
  <si>
    <t>硫化リン・赤リン・硫黄</t>
  </si>
  <si>
    <t>第1種可燃性固体</t>
  </si>
  <si>
    <t>第2種可燃性固体</t>
  </si>
  <si>
    <t>引火性固体</t>
  </si>
  <si>
    <t>カリウム・ナトリウム</t>
  </si>
  <si>
    <t>アルキルアルミニウム</t>
  </si>
  <si>
    <t>アルキルリチウム</t>
  </si>
  <si>
    <t>黄リン</t>
  </si>
  <si>
    <t>第1種自然発火性・禁水性</t>
  </si>
  <si>
    <t>第2種自然発火性・禁水性</t>
  </si>
  <si>
    <t>第3種自然発火性・禁水性</t>
  </si>
  <si>
    <t>第1種自己反応性</t>
  </si>
  <si>
    <t>第2種自己反応性</t>
  </si>
  <si>
    <t>酸化性液体</t>
  </si>
  <si>
    <t>kg</t>
  </si>
  <si>
    <t>貯蔵・取扱量</t>
  </si>
  <si>
    <t>倍数</t>
  </si>
  <si>
    <t>合計倍数</t>
  </si>
  <si>
    <t>倍</t>
  </si>
  <si>
    <t>∴</t>
  </si>
  <si>
    <t>・危険物許可施設で異なる類の危険物は原則同じ貯蔵所では貯蔵できません。可能な組み合わせは危険物の規制に関する規則第39条を参照ください。</t>
  </si>
  <si>
    <t>１．火災予防上安全な場所で行うこと。</t>
  </si>
  <si>
    <t>２．近くでみだりに火気を使用しないこと。（電気火花も含みます。）</t>
  </si>
  <si>
    <t>３．整理清掃を行い、空き箱等不要なものを近くに置かないこと。</t>
  </si>
  <si>
    <t>４．危険物が漏れ、あふれ、飛散しないようにすること。</t>
  </si>
  <si>
    <t>５．当該危険物に適応し、破損等のない容器を使用すること。</t>
  </si>
  <si>
    <t>６．容器は破損等しないよう粗暴に扱わないこと。</t>
  </si>
  <si>
    <t>７．容器は地震等で落下・転倒しないようにすること。</t>
  </si>
  <si>
    <t>８．危険物のくず・かすを廃棄する場合は周りに危害・損害・汚損を及ぼさないよう安全に行うこと。</t>
  </si>
  <si>
    <t>指定数量未満の危険物の貯蔵取扱基準の要約（市町村によって異なる可能性があります）</t>
  </si>
  <si>
    <t>少量危険物・危険物許可施設はどちらも位置・構造・設備が条例や法令に適合しなければならない為、消防の予防課に相談して下さい。</t>
  </si>
  <si>
    <t>※注</t>
  </si>
  <si>
    <t>記入欄</t>
  </si>
  <si>
    <t>鉄粉</t>
  </si>
  <si>
    <t>kg</t>
  </si>
  <si>
    <t>関数欄</t>
  </si>
  <si>
    <t>使用方法</t>
  </si>
  <si>
    <t>扱う危険物の容器等のラベルを確認し、危険物の類と品名を確認します。</t>
  </si>
  <si>
    <t>該当する危険物の欄の薄紫のセルに数量を入力し指定数量の倍数の合計を計算して下さい。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</si>
</sst>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amp;&quot;L&quot;"/>
    <numFmt numFmtId="177" formatCode="@\&amp;&quot;L&quot;"/>
  </numFmts>
  <fonts count="4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20"/>
      <color indexed="8"/>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Calibri"/>
      <family val="3"/>
    </font>
    <font>
      <sz val="20"/>
      <color theme="1"/>
      <name val="Calibri"/>
      <family val="3"/>
    </font>
    <font>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99"/>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3">
    <xf numFmtId="0" fontId="0" fillId="0" borderId="0" xfId="0" applyFont="1" applyAlignment="1">
      <alignment/>
    </xf>
    <xf numFmtId="0" fontId="0" fillId="0" borderId="0" xfId="0" applyAlignment="1">
      <alignment horizontal="center"/>
    </xf>
    <xf numFmtId="0" fontId="0" fillId="0" borderId="10" xfId="0" applyBorder="1" applyAlignment="1">
      <alignment/>
    </xf>
    <xf numFmtId="0" fontId="0" fillId="5" borderId="10" xfId="0" applyFill="1" applyBorder="1" applyAlignment="1">
      <alignment/>
    </xf>
    <xf numFmtId="0" fontId="0" fillId="0" borderId="10" xfId="0" applyNumberFormat="1" applyBorder="1" applyAlignment="1">
      <alignment/>
    </xf>
    <xf numFmtId="0" fontId="0" fillId="0" borderId="0" xfId="0" applyAlignment="1">
      <alignment shrinkToFit="1"/>
    </xf>
    <xf numFmtId="0" fontId="0" fillId="0" borderId="10" xfId="0" applyBorder="1" applyAlignment="1">
      <alignment shrinkToFit="1"/>
    </xf>
    <xf numFmtId="0" fontId="0" fillId="0" borderId="10" xfId="0" applyBorder="1" applyAlignment="1">
      <alignment horizontal="center"/>
    </xf>
    <xf numFmtId="0" fontId="0" fillId="7" borderId="10" xfId="0" applyFill="1" applyBorder="1" applyAlignment="1">
      <alignment/>
    </xf>
    <xf numFmtId="0" fontId="0" fillId="7" borderId="11" xfId="0" applyFill="1" applyBorder="1" applyAlignment="1">
      <alignment/>
    </xf>
    <xf numFmtId="0" fontId="0" fillId="7" borderId="12" xfId="0" applyFill="1" applyBorder="1" applyAlignment="1">
      <alignment/>
    </xf>
    <xf numFmtId="0" fontId="0" fillId="0" borderId="13" xfId="0" applyFill="1" applyBorder="1" applyAlignment="1">
      <alignment/>
    </xf>
    <xf numFmtId="0" fontId="0" fillId="0" borderId="0" xfId="0" applyAlignment="1">
      <alignment horizontal="right"/>
    </xf>
    <xf numFmtId="0" fontId="0" fillId="33" borderId="0" xfId="0" applyFill="1" applyAlignment="1">
      <alignment/>
    </xf>
    <xf numFmtId="0" fontId="0" fillId="33" borderId="14" xfId="0" applyFill="1" applyBorder="1" applyAlignment="1">
      <alignment/>
    </xf>
    <xf numFmtId="0" fontId="0" fillId="33" borderId="0" xfId="0" applyFill="1" applyBorder="1" applyAlignment="1">
      <alignment/>
    </xf>
    <xf numFmtId="0" fontId="0" fillId="33" borderId="15" xfId="0" applyFill="1" applyBorder="1" applyAlignment="1">
      <alignment/>
    </xf>
    <xf numFmtId="0" fontId="38" fillId="0" borderId="0" xfId="0" applyFont="1" applyAlignment="1">
      <alignment/>
    </xf>
    <xf numFmtId="0" fontId="0" fillId="0" borderId="0" xfId="0" applyFill="1" applyAlignment="1">
      <alignment/>
    </xf>
    <xf numFmtId="0" fontId="0" fillId="33" borderId="0" xfId="0" applyFill="1" applyAlignment="1">
      <alignment horizontal="left" vertical="top" wrapText="1"/>
    </xf>
    <xf numFmtId="0" fontId="39" fillId="0" borderId="0" xfId="0" applyFont="1" applyAlignment="1">
      <alignment horizontal="center" vertical="center"/>
    </xf>
    <xf numFmtId="0" fontId="38" fillId="7" borderId="10" xfId="0" applyFont="1" applyFill="1" applyBorder="1" applyAlignment="1">
      <alignment horizontal="center" vertical="center"/>
    </xf>
    <xf numFmtId="0" fontId="40" fillId="0" borderId="0" xfId="0" applyFont="1" applyAlignment="1">
      <alignment horizontal="left"/>
    </xf>
    <xf numFmtId="0" fontId="0" fillId="33" borderId="0" xfId="0" applyFont="1" applyFill="1" applyAlignment="1">
      <alignment horizontal="left" vertical="top" wrapText="1"/>
    </xf>
    <xf numFmtId="0" fontId="0" fillId="33" borderId="16" xfId="0" applyFill="1" applyBorder="1" applyAlignment="1">
      <alignment horizontal="left" shrinkToFit="1"/>
    </xf>
    <xf numFmtId="0" fontId="0" fillId="33" borderId="17" xfId="0" applyFill="1" applyBorder="1" applyAlignment="1">
      <alignment horizontal="left" shrinkToFit="1"/>
    </xf>
    <xf numFmtId="0" fontId="0" fillId="33" borderId="18" xfId="0" applyFill="1" applyBorder="1" applyAlignment="1">
      <alignment horizontal="left" shrinkToFit="1"/>
    </xf>
    <xf numFmtId="0" fontId="0" fillId="33" borderId="14" xfId="0" applyFill="1" applyBorder="1" applyAlignment="1">
      <alignment horizontal="left" vertical="top" wrapText="1"/>
    </xf>
    <xf numFmtId="0" fontId="0" fillId="33" borderId="0" xfId="0" applyFill="1" applyBorder="1" applyAlignment="1">
      <alignment horizontal="left" vertical="top" wrapText="1"/>
    </xf>
    <xf numFmtId="0" fontId="0" fillId="33" borderId="15" xfId="0" applyFill="1" applyBorder="1" applyAlignment="1">
      <alignment horizontal="left" vertical="top" wrapText="1"/>
    </xf>
    <xf numFmtId="0" fontId="0" fillId="33" borderId="19" xfId="0" applyFill="1" applyBorder="1" applyAlignment="1">
      <alignment horizontal="left" vertical="top" wrapText="1"/>
    </xf>
    <xf numFmtId="0" fontId="0" fillId="33" borderId="20" xfId="0" applyFill="1" applyBorder="1" applyAlignment="1">
      <alignment horizontal="left" vertical="top" wrapText="1"/>
    </xf>
    <xf numFmtId="0" fontId="0" fillId="33" borderId="21" xfId="0" applyFill="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2"/>
  <sheetViews>
    <sheetView tabSelected="1" zoomScalePageLayoutView="0" workbookViewId="0" topLeftCell="A1">
      <selection activeCell="D20" sqref="D20"/>
    </sheetView>
  </sheetViews>
  <sheetFormatPr defaultColWidth="9.140625" defaultRowHeight="15"/>
  <cols>
    <col min="1" max="1" width="7.57421875" style="0" customWidth="1"/>
    <col min="2" max="2" width="19.57421875" style="0" customWidth="1"/>
    <col min="3" max="3" width="9.57421875" style="5" customWidth="1"/>
    <col min="4" max="4" width="12.00390625" style="0" customWidth="1"/>
    <col min="5" max="5" width="7.421875" style="0" customWidth="1"/>
    <col min="6" max="6" width="7.57421875" style="0" customWidth="1"/>
  </cols>
  <sheetData>
    <row r="1" spans="1:12" ht="13.5">
      <c r="A1" s="20" t="s">
        <v>0</v>
      </c>
      <c r="B1" s="20"/>
      <c r="K1" s="3"/>
      <c r="L1" t="s">
        <v>52</v>
      </c>
    </row>
    <row r="2" spans="1:12" ht="13.5">
      <c r="A2" s="20"/>
      <c r="B2" s="20"/>
      <c r="K2" s="8"/>
      <c r="L2" t="s">
        <v>55</v>
      </c>
    </row>
    <row r="4" spans="1:3" ht="18.75">
      <c r="A4" s="17" t="s">
        <v>1</v>
      </c>
      <c r="B4" s="5"/>
      <c r="C4"/>
    </row>
    <row r="5" spans="2:3" ht="13.5">
      <c r="B5" s="5"/>
      <c r="C5"/>
    </row>
    <row r="6" spans="1:8" ht="13.5">
      <c r="A6" s="1" t="s">
        <v>2</v>
      </c>
      <c r="B6" s="5" t="s">
        <v>4</v>
      </c>
      <c r="C6" t="s">
        <v>3</v>
      </c>
      <c r="D6" t="s">
        <v>35</v>
      </c>
      <c r="E6" t="s">
        <v>15</v>
      </c>
      <c r="F6" s="1" t="s">
        <v>36</v>
      </c>
      <c r="H6" t="s">
        <v>37</v>
      </c>
    </row>
    <row r="7" spans="1:10" ht="13.5">
      <c r="A7" s="7">
        <v>4</v>
      </c>
      <c r="B7" s="6" t="s">
        <v>5</v>
      </c>
      <c r="C7" s="4">
        <v>50</v>
      </c>
      <c r="D7" s="3"/>
      <c r="E7" t="s">
        <v>16</v>
      </c>
      <c r="F7" s="8">
        <f>IF(D7/C7=0,"",D7/C7)</f>
      </c>
      <c r="H7" s="21">
        <f>IF(SUM(F7:F39)=0,"",SUM(F7:F39))</f>
      </c>
      <c r="I7" s="21"/>
      <c r="J7" s="22" t="s">
        <v>38</v>
      </c>
    </row>
    <row r="8" spans="1:10" ht="13.5">
      <c r="A8" s="7">
        <v>4</v>
      </c>
      <c r="B8" s="6" t="s">
        <v>6</v>
      </c>
      <c r="C8" s="2">
        <v>200</v>
      </c>
      <c r="D8" s="3"/>
      <c r="E8" t="s">
        <v>16</v>
      </c>
      <c r="F8" s="8">
        <f aca="true" t="shared" si="0" ref="F8:F39">IF(D8/C8=0,"",D8/C8)</f>
      </c>
      <c r="H8" s="21"/>
      <c r="I8" s="21"/>
      <c r="J8" s="22"/>
    </row>
    <row r="9" spans="1:6" ht="13.5">
      <c r="A9" s="7">
        <v>4</v>
      </c>
      <c r="B9" s="6" t="s">
        <v>7</v>
      </c>
      <c r="C9" s="2">
        <v>400</v>
      </c>
      <c r="D9" s="3"/>
      <c r="E9" t="s">
        <v>16</v>
      </c>
      <c r="F9" s="8">
        <f t="shared" si="0"/>
      </c>
    </row>
    <row r="10" spans="1:9" ht="13.5">
      <c r="A10" s="7">
        <v>4</v>
      </c>
      <c r="B10" s="6" t="s">
        <v>13</v>
      </c>
      <c r="C10" s="2">
        <v>400</v>
      </c>
      <c r="D10" s="3"/>
      <c r="E10" t="s">
        <v>16</v>
      </c>
      <c r="F10" s="8">
        <f t="shared" si="0"/>
      </c>
      <c r="H10" s="12" t="s">
        <v>39</v>
      </c>
      <c r="I10">
        <f>IF($H$7="","",IF($H$7&lt;0.2,"0.2倍未満の為、届出等は不要です。",IF($H$7&lt;1,"少量危険物の届出が必要です。","危険物施設の許可申請が必要です。")))</f>
      </c>
    </row>
    <row r="11" spans="1:6" ht="13.5">
      <c r="A11" s="7">
        <v>4</v>
      </c>
      <c r="B11" s="6" t="s">
        <v>8</v>
      </c>
      <c r="C11" s="2">
        <v>1000</v>
      </c>
      <c r="D11" s="3"/>
      <c r="E11" t="s">
        <v>16</v>
      </c>
      <c r="F11" s="8">
        <f t="shared" si="0"/>
      </c>
    </row>
    <row r="12" spans="1:8" ht="13.5">
      <c r="A12" s="7">
        <v>4</v>
      </c>
      <c r="B12" s="6" t="s">
        <v>9</v>
      </c>
      <c r="C12" s="2">
        <v>2000</v>
      </c>
      <c r="D12" s="3"/>
      <c r="E12" t="s">
        <v>16</v>
      </c>
      <c r="F12" s="8">
        <f t="shared" si="0"/>
      </c>
      <c r="H12">
        <f>IF($H$7="","",IF($H$7&lt;0.2,"火災予防条例で定める指定数量未満の貯蔵取扱基準に従ってください。",IF($H$7&lt;1,"火災予防条例の少量危険物の基準に従って貯蔵取扱う必要があります。","扱う場所の市町村の消防の予防課に相談してください。")))</f>
      </c>
    </row>
    <row r="13" spans="1:6" ht="13.5">
      <c r="A13" s="7">
        <v>4</v>
      </c>
      <c r="B13" s="6" t="s">
        <v>10</v>
      </c>
      <c r="C13" s="2">
        <v>2000</v>
      </c>
      <c r="D13" s="3"/>
      <c r="E13" t="s">
        <v>16</v>
      </c>
      <c r="F13" s="8">
        <f t="shared" si="0"/>
      </c>
    </row>
    <row r="14" spans="1:6" ht="13.5">
      <c r="A14" s="7">
        <v>4</v>
      </c>
      <c r="B14" s="6" t="s">
        <v>11</v>
      </c>
      <c r="C14" s="2">
        <v>4000</v>
      </c>
      <c r="D14" s="3"/>
      <c r="E14" t="s">
        <v>16</v>
      </c>
      <c r="F14" s="8">
        <f t="shared" si="0"/>
      </c>
    </row>
    <row r="15" spans="1:14" ht="13.5">
      <c r="A15" s="7">
        <v>4</v>
      </c>
      <c r="B15" s="6" t="s">
        <v>12</v>
      </c>
      <c r="C15" s="2">
        <v>6000</v>
      </c>
      <c r="D15" s="3"/>
      <c r="E15" t="s">
        <v>16</v>
      </c>
      <c r="F15" s="8">
        <f t="shared" si="0"/>
      </c>
      <c r="H15" s="13"/>
      <c r="I15" s="13"/>
      <c r="J15" s="13"/>
      <c r="K15" s="13"/>
      <c r="L15" s="13"/>
      <c r="M15" s="13"/>
      <c r="N15" s="13"/>
    </row>
    <row r="16" spans="1:14" ht="13.5" customHeight="1">
      <c r="A16" s="7">
        <v>4</v>
      </c>
      <c r="B16" s="6" t="s">
        <v>14</v>
      </c>
      <c r="C16" s="2">
        <v>10000</v>
      </c>
      <c r="D16" s="3"/>
      <c r="E16" t="s">
        <v>16</v>
      </c>
      <c r="F16" s="9">
        <f t="shared" si="0"/>
      </c>
      <c r="H16" s="24" t="s">
        <v>49</v>
      </c>
      <c r="I16" s="25"/>
      <c r="J16" s="25"/>
      <c r="K16" s="25"/>
      <c r="L16" s="25"/>
      <c r="M16" s="25"/>
      <c r="N16" s="26"/>
    </row>
    <row r="17" spans="1:14" ht="13.5">
      <c r="A17" s="1"/>
      <c r="B17" s="5"/>
      <c r="C17"/>
      <c r="F17" s="11"/>
      <c r="H17" s="14"/>
      <c r="I17" s="15"/>
      <c r="J17" s="15"/>
      <c r="K17" s="15"/>
      <c r="L17" s="15"/>
      <c r="M17" s="15"/>
      <c r="N17" s="16"/>
    </row>
    <row r="18" spans="1:14" ht="13.5">
      <c r="A18" s="7">
        <v>1</v>
      </c>
      <c r="B18" s="6" t="s">
        <v>17</v>
      </c>
      <c r="C18" s="2">
        <v>50</v>
      </c>
      <c r="D18" s="3"/>
      <c r="E18" t="s">
        <v>34</v>
      </c>
      <c r="F18" s="10">
        <f t="shared" si="0"/>
      </c>
      <c r="H18" s="14" t="s">
        <v>41</v>
      </c>
      <c r="I18" s="15"/>
      <c r="J18" s="15"/>
      <c r="K18" s="15"/>
      <c r="L18" s="15"/>
      <c r="M18" s="15"/>
      <c r="N18" s="16"/>
    </row>
    <row r="19" spans="1:14" ht="13.5">
      <c r="A19" s="7">
        <v>1</v>
      </c>
      <c r="B19" s="6" t="s">
        <v>18</v>
      </c>
      <c r="C19" s="2">
        <v>300</v>
      </c>
      <c r="D19" s="3"/>
      <c r="E19" t="s">
        <v>34</v>
      </c>
      <c r="F19" s="8">
        <f t="shared" si="0"/>
      </c>
      <c r="H19" s="14" t="s">
        <v>42</v>
      </c>
      <c r="I19" s="15"/>
      <c r="J19" s="15"/>
      <c r="K19" s="15"/>
      <c r="L19" s="15"/>
      <c r="M19" s="15"/>
      <c r="N19" s="16"/>
    </row>
    <row r="20" spans="1:14" ht="13.5">
      <c r="A20" s="7">
        <v>1</v>
      </c>
      <c r="B20" s="6" t="s">
        <v>19</v>
      </c>
      <c r="C20" s="2">
        <v>1000</v>
      </c>
      <c r="D20" s="3"/>
      <c r="E20" t="s">
        <v>34</v>
      </c>
      <c r="F20" s="8">
        <f t="shared" si="0"/>
      </c>
      <c r="H20" s="14" t="s">
        <v>43</v>
      </c>
      <c r="I20" s="15"/>
      <c r="J20" s="15"/>
      <c r="K20" s="15"/>
      <c r="L20" s="15"/>
      <c r="M20" s="15"/>
      <c r="N20" s="16"/>
    </row>
    <row r="21" spans="1:14" ht="13.5">
      <c r="A21" s="1"/>
      <c r="B21" s="5"/>
      <c r="C21"/>
      <c r="F21" s="11"/>
      <c r="H21" s="14" t="s">
        <v>44</v>
      </c>
      <c r="I21" s="15"/>
      <c r="J21" s="15"/>
      <c r="K21" s="15"/>
      <c r="L21" s="15"/>
      <c r="M21" s="15"/>
      <c r="N21" s="16"/>
    </row>
    <row r="22" spans="1:14" ht="13.5">
      <c r="A22" s="7">
        <v>2</v>
      </c>
      <c r="B22" s="6" t="s">
        <v>20</v>
      </c>
      <c r="C22" s="2">
        <v>100</v>
      </c>
      <c r="D22" s="3"/>
      <c r="E22" t="s">
        <v>34</v>
      </c>
      <c r="F22" s="8">
        <f t="shared" si="0"/>
      </c>
      <c r="H22" s="14" t="s">
        <v>45</v>
      </c>
      <c r="I22" s="15"/>
      <c r="J22" s="15"/>
      <c r="K22" s="15"/>
      <c r="L22" s="15"/>
      <c r="M22" s="15"/>
      <c r="N22" s="16"/>
    </row>
    <row r="23" spans="1:14" ht="13.5">
      <c r="A23" s="7">
        <v>2</v>
      </c>
      <c r="B23" s="6" t="s">
        <v>21</v>
      </c>
      <c r="C23" s="2">
        <v>100</v>
      </c>
      <c r="D23" s="3"/>
      <c r="E23" t="s">
        <v>34</v>
      </c>
      <c r="F23" s="8">
        <f t="shared" si="0"/>
      </c>
      <c r="H23" s="14" t="s">
        <v>46</v>
      </c>
      <c r="I23" s="15"/>
      <c r="J23" s="15"/>
      <c r="K23" s="15"/>
      <c r="L23" s="15"/>
      <c r="M23" s="15"/>
      <c r="N23" s="16"/>
    </row>
    <row r="24" spans="1:14" ht="13.5">
      <c r="A24" s="7">
        <v>2</v>
      </c>
      <c r="B24" s="6" t="s">
        <v>22</v>
      </c>
      <c r="C24" s="2">
        <v>500</v>
      </c>
      <c r="D24" s="3"/>
      <c r="E24" t="s">
        <v>34</v>
      </c>
      <c r="F24" s="8">
        <f t="shared" si="0"/>
      </c>
      <c r="H24" s="14" t="s">
        <v>47</v>
      </c>
      <c r="I24" s="15"/>
      <c r="J24" s="15"/>
      <c r="K24" s="15"/>
      <c r="L24" s="15"/>
      <c r="M24" s="15"/>
      <c r="N24" s="16"/>
    </row>
    <row r="25" spans="1:14" ht="13.5">
      <c r="A25" s="7">
        <v>2</v>
      </c>
      <c r="B25" s="6" t="s">
        <v>53</v>
      </c>
      <c r="C25" s="2">
        <v>500</v>
      </c>
      <c r="D25" s="3"/>
      <c r="E25" t="s">
        <v>54</v>
      </c>
      <c r="F25" s="8">
        <f t="shared" si="0"/>
      </c>
      <c r="H25" s="27" t="s">
        <v>48</v>
      </c>
      <c r="I25" s="28"/>
      <c r="J25" s="28"/>
      <c r="K25" s="28"/>
      <c r="L25" s="28"/>
      <c r="M25" s="28"/>
      <c r="N25" s="29"/>
    </row>
    <row r="26" spans="1:14" ht="13.5">
      <c r="A26" s="7">
        <v>2</v>
      </c>
      <c r="B26" s="6" t="s">
        <v>23</v>
      </c>
      <c r="C26" s="2">
        <v>1000</v>
      </c>
      <c r="D26" s="3"/>
      <c r="E26" t="s">
        <v>34</v>
      </c>
      <c r="F26" s="8">
        <f t="shared" si="0"/>
      </c>
      <c r="H26" s="30"/>
      <c r="I26" s="31"/>
      <c r="J26" s="31"/>
      <c r="K26" s="31"/>
      <c r="L26" s="31"/>
      <c r="M26" s="31"/>
      <c r="N26" s="32"/>
    </row>
    <row r="27" spans="1:14" ht="13.5">
      <c r="A27" s="1"/>
      <c r="B27" s="5"/>
      <c r="C27"/>
      <c r="F27" s="11"/>
      <c r="H27" s="13"/>
      <c r="I27" s="13"/>
      <c r="J27" s="13"/>
      <c r="K27" s="13"/>
      <c r="L27" s="13"/>
      <c r="M27" s="13"/>
      <c r="N27" s="13"/>
    </row>
    <row r="28" spans="1:14" ht="13.5">
      <c r="A28" s="7">
        <v>3</v>
      </c>
      <c r="B28" s="6" t="s">
        <v>24</v>
      </c>
      <c r="C28" s="2">
        <v>10</v>
      </c>
      <c r="D28" s="3"/>
      <c r="E28" t="s">
        <v>34</v>
      </c>
      <c r="F28" s="8">
        <f t="shared" si="0"/>
      </c>
      <c r="H28" s="19" t="s">
        <v>50</v>
      </c>
      <c r="I28" s="19"/>
      <c r="J28" s="19"/>
      <c r="K28" s="19"/>
      <c r="L28" s="19"/>
      <c r="M28" s="19"/>
      <c r="N28" s="19"/>
    </row>
    <row r="29" spans="1:14" ht="13.5">
      <c r="A29" s="7">
        <v>3</v>
      </c>
      <c r="B29" s="6" t="s">
        <v>25</v>
      </c>
      <c r="C29" s="2">
        <v>10</v>
      </c>
      <c r="D29" s="3"/>
      <c r="E29" t="s">
        <v>34</v>
      </c>
      <c r="F29" s="8">
        <f t="shared" si="0"/>
      </c>
      <c r="H29" s="19"/>
      <c r="I29" s="19"/>
      <c r="J29" s="19"/>
      <c r="K29" s="19"/>
      <c r="L29" s="19"/>
      <c r="M29" s="19"/>
      <c r="N29" s="19"/>
    </row>
    <row r="30" spans="1:14" ht="13.5">
      <c r="A30" s="7">
        <v>3</v>
      </c>
      <c r="B30" s="6" t="s">
        <v>26</v>
      </c>
      <c r="C30" s="2">
        <v>10</v>
      </c>
      <c r="D30" s="3"/>
      <c r="E30" t="s">
        <v>34</v>
      </c>
      <c r="F30" s="8">
        <f t="shared" si="0"/>
      </c>
      <c r="H30" s="19"/>
      <c r="I30" s="19"/>
      <c r="J30" s="19"/>
      <c r="K30" s="19"/>
      <c r="L30" s="19"/>
      <c r="M30" s="19"/>
      <c r="N30" s="19"/>
    </row>
    <row r="31" spans="1:14" ht="13.5">
      <c r="A31" s="7">
        <v>3</v>
      </c>
      <c r="B31" s="6" t="s">
        <v>27</v>
      </c>
      <c r="C31" s="2">
        <v>20</v>
      </c>
      <c r="D31" s="3"/>
      <c r="E31" t="s">
        <v>34</v>
      </c>
      <c r="F31" s="8">
        <f t="shared" si="0"/>
      </c>
      <c r="H31" s="13" t="s">
        <v>51</v>
      </c>
      <c r="I31" s="13"/>
      <c r="J31" s="13"/>
      <c r="K31" s="13"/>
      <c r="L31" s="13"/>
      <c r="M31" s="13"/>
      <c r="N31" s="13"/>
    </row>
    <row r="32" spans="1:14" ht="13.5">
      <c r="A32" s="7">
        <v>3</v>
      </c>
      <c r="B32" s="6" t="s">
        <v>28</v>
      </c>
      <c r="C32" s="2">
        <v>10</v>
      </c>
      <c r="D32" s="3"/>
      <c r="E32" t="s">
        <v>34</v>
      </c>
      <c r="F32" s="8">
        <f t="shared" si="0"/>
      </c>
      <c r="H32" s="23" t="s">
        <v>40</v>
      </c>
      <c r="I32" s="23"/>
      <c r="J32" s="23"/>
      <c r="K32" s="23"/>
      <c r="L32" s="23"/>
      <c r="M32" s="23"/>
      <c r="N32" s="23"/>
    </row>
    <row r="33" spans="1:14" ht="13.5">
      <c r="A33" s="7">
        <v>3</v>
      </c>
      <c r="B33" s="6" t="s">
        <v>29</v>
      </c>
      <c r="C33" s="2">
        <v>50</v>
      </c>
      <c r="D33" s="3"/>
      <c r="E33" t="s">
        <v>34</v>
      </c>
      <c r="F33" s="8">
        <f t="shared" si="0"/>
      </c>
      <c r="H33" s="23"/>
      <c r="I33" s="23"/>
      <c r="J33" s="23"/>
      <c r="K33" s="23"/>
      <c r="L33" s="23"/>
      <c r="M33" s="23"/>
      <c r="N33" s="23"/>
    </row>
    <row r="34" spans="1:14" ht="13.5">
      <c r="A34" s="7">
        <v>3</v>
      </c>
      <c r="B34" s="6" t="s">
        <v>30</v>
      </c>
      <c r="C34" s="2">
        <v>300</v>
      </c>
      <c r="D34" s="3"/>
      <c r="E34" t="s">
        <v>34</v>
      </c>
      <c r="F34" s="8">
        <f t="shared" si="0"/>
      </c>
      <c r="H34" s="23"/>
      <c r="I34" s="23"/>
      <c r="J34" s="23"/>
      <c r="K34" s="23"/>
      <c r="L34" s="23"/>
      <c r="M34" s="23"/>
      <c r="N34" s="23"/>
    </row>
    <row r="35" spans="1:14" ht="13.5">
      <c r="A35" s="1"/>
      <c r="B35" s="5"/>
      <c r="C35"/>
      <c r="F35" s="11"/>
      <c r="H35" s="18"/>
      <c r="I35" s="18"/>
      <c r="J35" s="18"/>
      <c r="K35" s="18"/>
      <c r="L35" s="18"/>
      <c r="M35" s="18"/>
      <c r="N35" s="18"/>
    </row>
    <row r="36" spans="1:14" ht="13.5">
      <c r="A36" s="7">
        <v>5</v>
      </c>
      <c r="B36" s="6" t="s">
        <v>31</v>
      </c>
      <c r="C36" s="2">
        <v>10</v>
      </c>
      <c r="D36" s="3"/>
      <c r="E36" t="s">
        <v>34</v>
      </c>
      <c r="F36" s="8">
        <f t="shared" si="0"/>
      </c>
      <c r="H36" s="18"/>
      <c r="I36" s="18"/>
      <c r="J36" s="18"/>
      <c r="K36" s="18"/>
      <c r="L36" s="18"/>
      <c r="M36" s="18"/>
      <c r="N36" s="18"/>
    </row>
    <row r="37" spans="1:14" ht="13.5">
      <c r="A37" s="7">
        <v>5</v>
      </c>
      <c r="B37" s="6" t="s">
        <v>32</v>
      </c>
      <c r="C37" s="2">
        <v>100</v>
      </c>
      <c r="D37" s="3"/>
      <c r="E37" t="s">
        <v>34</v>
      </c>
      <c r="F37" s="8">
        <f t="shared" si="0"/>
      </c>
      <c r="H37" s="18"/>
      <c r="I37" s="18"/>
      <c r="J37" s="18"/>
      <c r="K37" s="18"/>
      <c r="L37" s="18"/>
      <c r="M37" s="18"/>
      <c r="N37" s="18"/>
    </row>
    <row r="38" spans="1:14" ht="13.5">
      <c r="A38" s="1"/>
      <c r="B38" s="5"/>
      <c r="C38"/>
      <c r="F38" s="11"/>
      <c r="H38" s="18"/>
      <c r="I38" s="18"/>
      <c r="J38" s="18"/>
      <c r="K38" s="18"/>
      <c r="L38" s="18"/>
      <c r="M38" s="18"/>
      <c r="N38" s="18"/>
    </row>
    <row r="39" spans="1:6" ht="13.5">
      <c r="A39" s="7">
        <v>6</v>
      </c>
      <c r="B39" s="6" t="s">
        <v>33</v>
      </c>
      <c r="C39" s="2">
        <v>300</v>
      </c>
      <c r="D39" s="3"/>
      <c r="E39" t="s">
        <v>34</v>
      </c>
      <c r="F39" s="8">
        <f t="shared" si="0"/>
      </c>
    </row>
    <row r="40" ht="13.5">
      <c r="A40" t="s">
        <v>56</v>
      </c>
    </row>
    <row r="41" ht="13.5">
      <c r="A41" t="s">
        <v>57</v>
      </c>
    </row>
    <row r="42" ht="13.5">
      <c r="A42" t="s">
        <v>58</v>
      </c>
    </row>
  </sheetData>
  <sheetProtection sheet="1"/>
  <protectedRanges>
    <protectedRange sqref="D39" name="第6類"/>
    <protectedRange sqref="D36:D37" name="第5類"/>
    <protectedRange sqref="D28:D34" name="第3類"/>
    <protectedRange sqref="D22:D26" name="第2類"/>
    <protectedRange sqref="D18:D20" name="第1類"/>
    <protectedRange sqref="D7:D16" name="第4類"/>
  </protectedRanges>
  <mergeCells count="7">
    <mergeCell ref="H28:N30"/>
    <mergeCell ref="A1:B2"/>
    <mergeCell ref="H7:I8"/>
    <mergeCell ref="J7:J8"/>
    <mergeCell ref="H32:N34"/>
    <mergeCell ref="H16:N16"/>
    <mergeCell ref="H25:N26"/>
  </mergeCell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2016-12-02T06:29:39Z</dcterms:modified>
  <cp:category/>
  <cp:version/>
  <cp:contentType/>
  <cp:contentStatus/>
</cp:coreProperties>
</file>