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100.50\FileServer\5090財務会計事務デジタル化\04_仕様書\プロポ資料\電子請求システム\"/>
    </mc:Choice>
  </mc:AlternateContent>
  <bookViews>
    <workbookView xWindow="0" yWindow="0" windowWidth="12795" windowHeight="7815"/>
  </bookViews>
  <sheets>
    <sheet name="機能確認書" sheetId="11" r:id="rId1"/>
  </sheets>
  <definedNames>
    <definedName name="_xlnm._FilterDatabase" localSheetId="0" hidden="1">機能確認書!$A$3:$H$56</definedName>
    <definedName name="_xlnm.Print_Area" localSheetId="0">機能確認書!$A$1:$J$64</definedName>
    <definedName name="_xlnm.Print_Titles" localSheetId="0">機能確認書!$1:$3</definedName>
    <definedName name="福利厚生１次ＰＧ本数">#REF!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X8" i="11" l="1"/>
  <c r="X5" i="11"/>
  <c r="L6" i="11" l="1"/>
  <c r="X4" i="11"/>
  <c r="W4" i="11"/>
  <c r="W5" i="11"/>
  <c r="L8" i="11"/>
  <c r="W8" i="11"/>
  <c r="L7" i="11"/>
  <c r="Y8" i="11"/>
  <c r="W7" i="11"/>
  <c r="Y5" i="11"/>
  <c r="Y6" i="11"/>
  <c r="Y7" i="11"/>
  <c r="X6" i="11"/>
  <c r="L5" i="11"/>
  <c r="X7" i="11"/>
  <c r="W6" i="11"/>
  <c r="L4" i="11"/>
  <c r="Y4" i="11"/>
  <c r="Z5" i="11" l="1"/>
  <c r="Z8" i="11"/>
  <c r="Z7" i="11"/>
  <c r="Z6" i="11"/>
  <c r="L9" i="11"/>
  <c r="W9" i="11"/>
  <c r="X9" i="11"/>
  <c r="Z4" i="11"/>
  <c r="Y9" i="11"/>
  <c r="R56" i="11"/>
  <c r="R55" i="11"/>
  <c r="R54" i="11"/>
  <c r="R53" i="11"/>
  <c r="R52"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5" i="11"/>
  <c r="R24" i="11"/>
  <c r="R23" i="11"/>
  <c r="R22" i="11"/>
  <c r="R21" i="11"/>
  <c r="R19" i="11"/>
  <c r="R18" i="11"/>
  <c r="R17" i="11"/>
  <c r="R16" i="11"/>
  <c r="R15" i="11"/>
  <c r="R14" i="11"/>
  <c r="R13" i="11"/>
  <c r="R12" i="11"/>
  <c r="R11" i="11"/>
  <c r="R10" i="11"/>
  <c r="R9" i="11"/>
  <c r="R8" i="11"/>
  <c r="R7" i="11"/>
  <c r="R6" i="11"/>
  <c r="R5" i="11"/>
  <c r="R4" i="11"/>
  <c r="Z9" i="11" l="1"/>
  <c r="X10" i="11" s="1"/>
  <c r="Y10" i="11" l="1"/>
  <c r="W10" i="11"/>
</calcChain>
</file>

<file path=xl/sharedStrings.xml><?xml version="1.0" encoding="utf-8"?>
<sst xmlns="http://schemas.openxmlformats.org/spreadsheetml/2006/main" count="293" uniqueCount="120">
  <si>
    <t>障害・災害対策、BCP</t>
    <rPh sb="0" eb="2">
      <t>ショウガイ</t>
    </rPh>
    <rPh sb="3" eb="5">
      <t>サイガイ</t>
    </rPh>
    <rPh sb="5" eb="7">
      <t>タイサク</t>
    </rPh>
    <phoneticPr fontId="20"/>
  </si>
  <si>
    <t>対応状況</t>
    <rPh sb="0" eb="2">
      <t>タイオウ</t>
    </rPh>
    <rPh sb="2" eb="4">
      <t>ジョウキョウ</t>
    </rPh>
    <phoneticPr fontId="20"/>
  </si>
  <si>
    <t>事業者は利用料の費用負担なく利用できること。</t>
  </si>
  <si>
    <t>システムで処理される各種データ（事業者マスタ、職員マスタ、請求書データなど）は、編集可能な形式（CSV ファイルなど）での出力が可能なこと。</t>
  </si>
  <si>
    <t>小項目</t>
    <rPh sb="0" eb="3">
      <t>ショウコウモク</t>
    </rPh>
    <phoneticPr fontId="20"/>
  </si>
  <si>
    <t>所属ごとに権限を設定し、共用のユーザーIDによる運用が可能であること。</t>
    <rPh sb="5" eb="7">
      <t>ケンゲン</t>
    </rPh>
    <rPh sb="12" eb="14">
      <t>キョウヨウ</t>
    </rPh>
    <phoneticPr fontId="20"/>
  </si>
  <si>
    <t>対応ファイル</t>
    <rPh sb="0" eb="2">
      <t>タイオウ</t>
    </rPh>
    <phoneticPr fontId="20"/>
  </si>
  <si>
    <t>事業者向けと職員向けにそれぞれマニュアルを作成すること。職員向けマニュアルについては、少なくともシステム管理者向けマニュアルとユーザー向けマニュアルの2種類を用意すること。</t>
    <rPh sb="28" eb="30">
      <t>ショクイン</t>
    </rPh>
    <rPh sb="30" eb="31">
      <t>ム</t>
    </rPh>
    <rPh sb="43" eb="44">
      <t>スク</t>
    </rPh>
    <rPh sb="55" eb="56">
      <t>ム</t>
    </rPh>
    <rPh sb="67" eb="68">
      <t>ム</t>
    </rPh>
    <rPh sb="76" eb="78">
      <t>シュルイ</t>
    </rPh>
    <rPh sb="79" eb="81">
      <t>ヨウイ</t>
    </rPh>
    <phoneticPr fontId="20"/>
  </si>
  <si>
    <t>必須</t>
    <rPh sb="0" eb="2">
      <t>ヒッス</t>
    </rPh>
    <phoneticPr fontId="20"/>
  </si>
  <si>
    <t>口座情報の登録、編集、削除が可能なこと。 口座情報には、銀行名・金融機関コード・支店名・支店コード・口座名義・振込先カナ・預金種別・口座番号が登録できること。</t>
  </si>
  <si>
    <t>配点</t>
    <rPh sb="0" eb="2">
      <t>ハイテン</t>
    </rPh>
    <phoneticPr fontId="20"/>
  </si>
  <si>
    <t>アカウント管理</t>
    <rPh sb="5" eb="7">
      <t>カンリ</t>
    </rPh>
    <phoneticPr fontId="20"/>
  </si>
  <si>
    <t>操作研修、マニュアル</t>
    <rPh sb="0" eb="4">
      <t>ソウサケンシュウ</t>
    </rPh>
    <phoneticPr fontId="20"/>
  </si>
  <si>
    <t>大項目</t>
    <rPh sb="0" eb="3">
      <t>ダイコウモク</t>
    </rPh>
    <phoneticPr fontId="20"/>
  </si>
  <si>
    <t>合計</t>
    <rPh sb="0" eb="2">
      <t>ゴウケイ</t>
    </rPh>
    <phoneticPr fontId="20"/>
  </si>
  <si>
    <t>障害発生時でも原則、24 時間以上のサービス停止が生じないようにし、速やかにシステムの復旧を行えるようバックアップ及びバックアップから復旧する仕組みを構築すること。</t>
  </si>
  <si>
    <t>和泉市の公会計システム（TKCタスククラウド）と、API連携またはその他自動連携可能なWebシステムであること。</t>
    <rPh sb="0" eb="2">
      <t>イズミ</t>
    </rPh>
    <rPh sb="2" eb="3">
      <t>シ</t>
    </rPh>
    <rPh sb="4" eb="7">
      <t>コウカイケイ</t>
    </rPh>
    <rPh sb="28" eb="30">
      <t>レンケイ</t>
    </rPh>
    <rPh sb="35" eb="36">
      <t>タ</t>
    </rPh>
    <rPh sb="36" eb="38">
      <t>ジドウ</t>
    </rPh>
    <rPh sb="38" eb="40">
      <t>レンケイ</t>
    </rPh>
    <rPh sb="40" eb="42">
      <t>カノウ</t>
    </rPh>
    <phoneticPr fontId="20"/>
  </si>
  <si>
    <t>(3)連携機能</t>
  </si>
  <si>
    <t>必須機能</t>
    <rPh sb="0" eb="2">
      <t>ヒッス</t>
    </rPh>
    <rPh sb="2" eb="4">
      <t>キノウ</t>
    </rPh>
    <phoneticPr fontId="20"/>
  </si>
  <si>
    <t>環境条件</t>
    <rPh sb="0" eb="2">
      <t>カンキョウ</t>
    </rPh>
    <rPh sb="2" eb="4">
      <t>ジョウケン</t>
    </rPh>
    <phoneticPr fontId="20"/>
  </si>
  <si>
    <t>事業者は作成した請求書データをシステム上で修正できること。</t>
  </si>
  <si>
    <t>和泉市の電子決裁システム（イントラマートワークフローシステム）と、API連携またはその他自動連携可能であること。</t>
    <rPh sb="0" eb="2">
      <t>イズミ</t>
    </rPh>
    <rPh sb="2" eb="3">
      <t>シ</t>
    </rPh>
    <rPh sb="4" eb="6">
      <t>デンシ</t>
    </rPh>
    <rPh sb="6" eb="8">
      <t>ケッサイ</t>
    </rPh>
    <rPh sb="36" eb="38">
      <t>レンケイ</t>
    </rPh>
    <rPh sb="43" eb="44">
      <t>タ</t>
    </rPh>
    <rPh sb="44" eb="46">
      <t>ジドウ</t>
    </rPh>
    <rPh sb="46" eb="48">
      <t>レンケイ</t>
    </rPh>
    <rPh sb="48" eb="50">
      <t>カノウ</t>
    </rPh>
    <phoneticPr fontId="20"/>
  </si>
  <si>
    <t>事業者は請求書データをシステム上で作成・送付できること。</t>
    <rPh sb="17" eb="19">
      <t>サクセイ</t>
    </rPh>
    <phoneticPr fontId="20"/>
  </si>
  <si>
    <t>ユーザーIDまたはパスワード認証において、一定回数の入力ミスがあった場合には一時的にシステムへのアクセス停止となる機能を有すること。</t>
  </si>
  <si>
    <t>法令対応</t>
    <rPh sb="0" eb="4">
      <t>ホウレイタイオウ</t>
    </rPh>
    <phoneticPr fontId="20"/>
  </si>
  <si>
    <t>システムと利用端末との通信は暗号化通信とすること。</t>
    <rPh sb="5" eb="7">
      <t>リヨウ</t>
    </rPh>
    <rPh sb="7" eb="9">
      <t>タンマツ</t>
    </rPh>
    <rPh sb="11" eb="13">
      <t>ツウシン</t>
    </rPh>
    <rPh sb="14" eb="16">
      <t>アンゴウ</t>
    </rPh>
    <rPh sb="16" eb="17">
      <t>カ</t>
    </rPh>
    <rPh sb="17" eb="19">
      <t>ツウシン</t>
    </rPh>
    <phoneticPr fontId="20"/>
  </si>
  <si>
    <t>請求書送付通知</t>
    <rPh sb="0" eb="3">
      <t>セイキュウショ</t>
    </rPh>
    <rPh sb="3" eb="5">
      <t>ソウフ</t>
    </rPh>
    <rPh sb="5" eb="7">
      <t>ツウチ</t>
    </rPh>
    <phoneticPr fontId="20"/>
  </si>
  <si>
    <t>#</t>
  </si>
  <si>
    <t>使用するサーバについては最新のセキュリティパッチを適用するなど、脆弱性を最小にするための対策を行うこと。</t>
  </si>
  <si>
    <t>金融機関の名称や支店の名称等から、金融機関コードや支店コードを取得できること。</t>
  </si>
  <si>
    <t>使用するサーバについてはウイルス対策ソフトによるウイルスチェックを実施すること。</t>
  </si>
  <si>
    <t>実績</t>
    <rPh sb="0" eb="2">
      <t>ジッセキ</t>
    </rPh>
    <phoneticPr fontId="20"/>
  </si>
  <si>
    <t>帳票様式</t>
    <rPh sb="0" eb="2">
      <t>チョウヒョウ</t>
    </rPh>
    <rPh sb="2" eb="4">
      <t>ヨウシキ</t>
    </rPh>
    <phoneticPr fontId="20"/>
  </si>
  <si>
    <t>(2)電子請求機能</t>
  </si>
  <si>
    <t>(4)運用保守・管理</t>
  </si>
  <si>
    <t>サービス可用率</t>
    <rPh sb="4" eb="6">
      <t>カヨウ</t>
    </rPh>
    <rPh sb="6" eb="7">
      <t>リツ</t>
    </rPh>
    <phoneticPr fontId="20"/>
  </si>
  <si>
    <t>ユーザーID単位で閲覧可能な情報を制限できること。</t>
  </si>
  <si>
    <t>帳票(請求書)作成</t>
    <rPh sb="0" eb="2">
      <t>チョウヒョウ</t>
    </rPh>
    <rPh sb="3" eb="6">
      <t>セイキュウショ</t>
    </rPh>
    <rPh sb="7" eb="9">
      <t>サクセイ</t>
    </rPh>
    <phoneticPr fontId="20"/>
  </si>
  <si>
    <t>システムで作業できるユーザーアカウント数について上限がないこと。</t>
    <rPh sb="5" eb="7">
      <t>サギョウ</t>
    </rPh>
    <rPh sb="19" eb="20">
      <t>スウ</t>
    </rPh>
    <rPh sb="24" eb="26">
      <t>ジョウゲン</t>
    </rPh>
    <phoneticPr fontId="20"/>
  </si>
  <si>
    <t>利用者本人がログインパスワードを変更できる機能を有すること。ログインパスワードは文字の種類、文字数等を制限できること。</t>
  </si>
  <si>
    <t>事業者は複数口座を登録することができること。</t>
  </si>
  <si>
    <t>支払通知機能</t>
    <rPh sb="0" eb="2">
      <t>シハライ</t>
    </rPh>
    <rPh sb="2" eb="4">
      <t>ツウチ</t>
    </rPh>
    <rPh sb="4" eb="6">
      <t>キノウ</t>
    </rPh>
    <phoneticPr fontId="20"/>
  </si>
  <si>
    <t>中項目</t>
    <rPh sb="0" eb="3">
      <t>チュウコウモク</t>
    </rPh>
    <phoneticPr fontId="20"/>
  </si>
  <si>
    <t>セキュリティ</t>
  </si>
  <si>
    <t>(1)基本機能</t>
  </si>
  <si>
    <t>システム管理者はユーザーの削除が容易に行えること。</t>
    <rPh sb="4" eb="7">
      <t>カンリシャ</t>
    </rPh>
    <rPh sb="13" eb="15">
      <t>サクジョ</t>
    </rPh>
    <rPh sb="16" eb="18">
      <t>ヨウイ</t>
    </rPh>
    <rPh sb="19" eb="20">
      <t>オコナ</t>
    </rPh>
    <phoneticPr fontId="20"/>
  </si>
  <si>
    <t>他システムへの連携</t>
    <rPh sb="0" eb="1">
      <t>ホカ</t>
    </rPh>
    <rPh sb="7" eb="9">
      <t>レンケイ</t>
    </rPh>
    <phoneticPr fontId="20"/>
  </si>
  <si>
    <t>(5)その他</t>
    <rPh sb="5" eb="6">
      <t>タ</t>
    </rPh>
    <phoneticPr fontId="20"/>
  </si>
  <si>
    <t>他自治体・官公庁に導入事績があること。</t>
    <rPh sb="0" eb="1">
      <t>ホカ</t>
    </rPh>
    <phoneticPr fontId="20"/>
  </si>
  <si>
    <t>口座情報</t>
    <rPh sb="0" eb="2">
      <t>コウザ</t>
    </rPh>
    <rPh sb="2" eb="4">
      <t>ジョウホウ</t>
    </rPh>
    <phoneticPr fontId="20"/>
  </si>
  <si>
    <t>費用</t>
    <rPh sb="0" eb="2">
      <t>ヒヨウ</t>
    </rPh>
    <phoneticPr fontId="20"/>
  </si>
  <si>
    <t>アカウント登録の際に二要素認証もしくは二段階認証によるユーザー認証機能があること。</t>
    <rPh sb="10" eb="13">
      <t>ニヨウソ</t>
    </rPh>
    <rPh sb="13" eb="15">
      <t>ニンショウ</t>
    </rPh>
    <rPh sb="19" eb="22">
      <t>ニダンカイ</t>
    </rPh>
    <rPh sb="22" eb="24">
      <t>ニンショウ</t>
    </rPh>
    <rPh sb="31" eb="33">
      <t>ニンショウ</t>
    </rPh>
    <rPh sb="33" eb="35">
      <t>キノウ</t>
    </rPh>
    <phoneticPr fontId="20"/>
  </si>
  <si>
    <t>アカウント登録の際に、法人番号から会社情報の入力補助がなされること。もしくは、会社名と都道府県の選択から法人検索し、会社情報の入力補助がなされること。</t>
  </si>
  <si>
    <t>事業者が自身のユーザー情報について変更する際に、変更適用日と変更内容を事前に登録できること。</t>
    <rPh sb="4" eb="6">
      <t>ジシン</t>
    </rPh>
    <rPh sb="24" eb="26">
      <t>ヘンコウ</t>
    </rPh>
    <rPh sb="26" eb="28">
      <t>テキヨウ</t>
    </rPh>
    <rPh sb="35" eb="37">
      <t>ジゼン</t>
    </rPh>
    <phoneticPr fontId="20"/>
  </si>
  <si>
    <t>サービス方式</t>
    <rPh sb="4" eb="6">
      <t>ホウシキ</t>
    </rPh>
    <phoneticPr fontId="20"/>
  </si>
  <si>
    <t>アカウント登録</t>
    <rPh sb="5" eb="7">
      <t>トウロク</t>
    </rPh>
    <phoneticPr fontId="20"/>
  </si>
  <si>
    <t>請求書受領</t>
    <rPh sb="0" eb="3">
      <t>セイキュウショ</t>
    </rPh>
    <phoneticPr fontId="20"/>
  </si>
  <si>
    <t>請求書データの作成にあたって、過去の請求書データを複写して請求書データの作成ができること。</t>
    <rPh sb="2" eb="3">
      <t>ショ</t>
    </rPh>
    <rPh sb="20" eb="21">
      <t>ショ</t>
    </rPh>
    <phoneticPr fontId="20"/>
  </si>
  <si>
    <t>対応状況
内容説明</t>
    <rPh sb="0" eb="2">
      <t>タイオウ</t>
    </rPh>
    <rPh sb="2" eb="4">
      <t>ジョウキョウ</t>
    </rPh>
    <rPh sb="5" eb="7">
      <t>ナイヨウ</t>
    </rPh>
    <rPh sb="7" eb="9">
      <t>セツメイ</t>
    </rPh>
    <phoneticPr fontId="20"/>
  </si>
  <si>
    <t>和泉市はシステム上で作成した請求書を電子データで受領できること。</t>
  </si>
  <si>
    <t>事業者はインターネットから利用が可能で、Edge、Chrome、Safari等Webブラウザで表示可能であること。また、複数の異なる端末から同時にアクセス可能なこと。</t>
    <rPh sb="0" eb="3">
      <t>ジギョウシャ</t>
    </rPh>
    <rPh sb="38" eb="39">
      <t>トウ</t>
    </rPh>
    <phoneticPr fontId="20"/>
  </si>
  <si>
    <t>本システムの調達を担当する部署等において、ISO/IEC27001 又はJISQ27001 を取得していること。</t>
  </si>
  <si>
    <t>事業者が別途請求書を発行できるシステムを持っている場合に、その情報を容易に連携することができること。また、連携する回数に関わらず、事業者の費用負担なく提供すること。</t>
    <rPh sb="34" eb="36">
      <t>ヨウイ</t>
    </rPh>
    <rPh sb="37" eb="39">
      <t>レンケイ</t>
    </rPh>
    <rPh sb="53" eb="55">
      <t>レンケイ</t>
    </rPh>
    <phoneticPr fontId="20"/>
  </si>
  <si>
    <t>障害・災害等の発生に備えて、データのバックアップを1日1回以上行い、保管は常時のデータ保管場所以外の保管場所で実施すること。</t>
  </si>
  <si>
    <t>システム導入時における職員情報や組織情報などのセットアップ作業について、和泉市と協議の上、受注者にて行うこと。</t>
    <rPh sb="36" eb="39">
      <t>イズミシ</t>
    </rPh>
    <rPh sb="40" eb="42">
      <t>キョウギ</t>
    </rPh>
    <rPh sb="43" eb="44">
      <t>ウエ</t>
    </rPh>
    <rPh sb="45" eb="48">
      <t>ジュチュウシャ</t>
    </rPh>
    <rPh sb="50" eb="51">
      <t>オコナ</t>
    </rPh>
    <phoneticPr fontId="20"/>
  </si>
  <si>
    <t>品名、数量、単価、単位を入力することができ、明細行を追加、削除できること。</t>
  </si>
  <si>
    <t>サービスは定期メンテナンス等をのぞいて原則24時間365日稼働していること。</t>
    <rPh sb="5" eb="7">
      <t>テイキ</t>
    </rPh>
    <rPh sb="13" eb="14">
      <t>トウ</t>
    </rPh>
    <rPh sb="19" eb="21">
      <t>ゲンソク</t>
    </rPh>
    <rPh sb="23" eb="25">
      <t>ジカン</t>
    </rPh>
    <rPh sb="28" eb="29">
      <t>ニチ</t>
    </rPh>
    <rPh sb="29" eb="31">
      <t>カドウ</t>
    </rPh>
    <phoneticPr fontId="20"/>
  </si>
  <si>
    <t>請求書には法人名、法人の代表者氏名、所在地が印字できること。 またその記載はシステムに事前登録可能で発行の都度入力の手間がないこと。</t>
    <rPh sb="15" eb="17">
      <t>シメイ</t>
    </rPh>
    <phoneticPr fontId="20"/>
  </si>
  <si>
    <t>(1)基本機能</t>
    <phoneticPr fontId="20"/>
  </si>
  <si>
    <t>(2)電子請求機能</t>
    <phoneticPr fontId="20"/>
  </si>
  <si>
    <t>(3)連携機能</t>
    <phoneticPr fontId="20"/>
  </si>
  <si>
    <t>(4)運用保守・管理</t>
    <phoneticPr fontId="20"/>
  </si>
  <si>
    <t>〇</t>
    <phoneticPr fontId="20"/>
  </si>
  <si>
    <t>(1)基本機能〇</t>
    <phoneticPr fontId="20"/>
  </si>
  <si>
    <t>(2)電子請求機能〇</t>
    <phoneticPr fontId="20"/>
  </si>
  <si>
    <t>(3)連携機能〇</t>
    <phoneticPr fontId="20"/>
  </si>
  <si>
    <t>(4)運用保守・管理〇</t>
    <phoneticPr fontId="20"/>
  </si>
  <si>
    <t>(5)その他〇</t>
    <rPh sb="5" eb="6">
      <t>タ</t>
    </rPh>
    <phoneticPr fontId="20"/>
  </si>
  <si>
    <t>(1)基本機能</t>
    <phoneticPr fontId="20"/>
  </si>
  <si>
    <t>納品書を作成することが可能であること。また、その帳票についてもPDF出力できること。</t>
    <rPh sb="0" eb="3">
      <t>ノウヒンショ</t>
    </rPh>
    <rPh sb="4" eb="6">
      <t>サクセイ</t>
    </rPh>
    <rPh sb="11" eb="13">
      <t>カノウ</t>
    </rPh>
    <rPh sb="24" eb="26">
      <t>チョウヒョウ</t>
    </rPh>
    <phoneticPr fontId="20"/>
  </si>
  <si>
    <t>公会計システムでの支払処理完了後に、支払い情報（金額・振込日など）を事業者あてにメール通知できること。</t>
    <rPh sb="0" eb="1">
      <t>コウ</t>
    </rPh>
    <rPh sb="18" eb="20">
      <t>シハラ</t>
    </rPh>
    <rPh sb="21" eb="23">
      <t>ジョウホウ</t>
    </rPh>
    <rPh sb="24" eb="26">
      <t>キンガク</t>
    </rPh>
    <rPh sb="27" eb="28">
      <t>フ</t>
    </rPh>
    <rPh sb="28" eb="29">
      <t>コ</t>
    </rPh>
    <rPh sb="29" eb="30">
      <t>ビ</t>
    </rPh>
    <rPh sb="43" eb="45">
      <t>ツウチ</t>
    </rPh>
    <phoneticPr fontId="20"/>
  </si>
  <si>
    <t>Windows10 Pro および 11 Proで利用可能であること。</t>
    <rPh sb="25" eb="27">
      <t>リヨウ</t>
    </rPh>
    <rPh sb="27" eb="29">
      <t>カノウ</t>
    </rPh>
    <phoneticPr fontId="20"/>
  </si>
  <si>
    <t>事業者が利用するアカウントは和泉市との取引に限らず、他の自治体とも取引可能な方式を採用していること。</t>
    <phoneticPr fontId="20"/>
  </si>
  <si>
    <t>請求明細を税抜で入力する方法と、税込で入力する方法を選択でき、それぞれ自動で税額や総額を計算できること。</t>
    <phoneticPr fontId="20"/>
  </si>
  <si>
    <t>帳票作成時に、登録した口座から振込先口座を選択できること。</t>
    <phoneticPr fontId="20"/>
  </si>
  <si>
    <t>和泉市の公会計システムから取得した債権者コードから、振込先口座を選択できること。</t>
    <rPh sb="0" eb="3">
      <t>イズミシ</t>
    </rPh>
    <rPh sb="4" eb="5">
      <t>コウ</t>
    </rPh>
    <rPh sb="5" eb="7">
      <t>カイケイ</t>
    </rPh>
    <rPh sb="17" eb="20">
      <t>サイケンシャ</t>
    </rPh>
    <phoneticPr fontId="20"/>
  </si>
  <si>
    <t>〇</t>
    <phoneticPr fontId="20"/>
  </si>
  <si>
    <t>請求書様式は、和泉市で自由にレイアウト変更できること。</t>
    <rPh sb="0" eb="3">
      <t>セイキュウショ</t>
    </rPh>
    <rPh sb="3" eb="5">
      <t>ヨウシキ</t>
    </rPh>
    <rPh sb="7" eb="9">
      <t>イズミ</t>
    </rPh>
    <rPh sb="9" eb="10">
      <t>シ</t>
    </rPh>
    <rPh sb="11" eb="13">
      <t>ジユウ</t>
    </rPh>
    <rPh sb="19" eb="21">
      <t>ヘンコウ</t>
    </rPh>
    <phoneticPr fontId="20"/>
  </si>
  <si>
    <t>請求書をPDFで出力できること。</t>
    <phoneticPr fontId="20"/>
  </si>
  <si>
    <t>計</t>
    <rPh sb="0" eb="1">
      <t>ケイ</t>
    </rPh>
    <phoneticPr fontId="20"/>
  </si>
  <si>
    <t>重点機能</t>
    <rPh sb="0" eb="2">
      <t>ジュウテン</t>
    </rPh>
    <rPh sb="2" eb="4">
      <t>キノウ</t>
    </rPh>
    <phoneticPr fontId="20"/>
  </si>
  <si>
    <t>重点機能</t>
    <rPh sb="2" eb="4">
      <t>キノウ</t>
    </rPh>
    <phoneticPr fontId="20"/>
  </si>
  <si>
    <t>基幹機能</t>
    <rPh sb="0" eb="2">
      <t>キカン</t>
    </rPh>
    <rPh sb="2" eb="4">
      <t>キノウ</t>
    </rPh>
    <phoneticPr fontId="20"/>
  </si>
  <si>
    <t>基幹機能</t>
    <phoneticPr fontId="20"/>
  </si>
  <si>
    <t>基幹</t>
    <rPh sb="0" eb="2">
      <t>キカン</t>
    </rPh>
    <phoneticPr fontId="20"/>
  </si>
  <si>
    <t>重点</t>
    <rPh sb="0" eb="2">
      <t>ジュウテン</t>
    </rPh>
    <phoneticPr fontId="20"/>
  </si>
  <si>
    <t>点数</t>
    <rPh sb="0" eb="2">
      <t>テンスウ</t>
    </rPh>
    <phoneticPr fontId="20"/>
  </si>
  <si>
    <t>種類</t>
    <rPh sb="0" eb="2">
      <t>シュルイ</t>
    </rPh>
    <phoneticPr fontId="20"/>
  </si>
  <si>
    <t>事業者はシステム上で請求書を送付したことを、請求先部署にメール等で通知することが可能であること。</t>
    <rPh sb="0" eb="3">
      <t>ジギョウシャ</t>
    </rPh>
    <rPh sb="22" eb="25">
      <t>セイキュウサキ</t>
    </rPh>
    <rPh sb="25" eb="27">
      <t>ブショ</t>
    </rPh>
    <rPh sb="31" eb="32">
      <t>ナド</t>
    </rPh>
    <phoneticPr fontId="20"/>
  </si>
  <si>
    <t>「電子取引における電子計算機を使用して作成する国税関係帳簿書類の保存方法等の特例に関する法律（電子帳簿保存法）」に対応した帳票を発行及び受領できること。</t>
    <rPh sb="47" eb="51">
      <t>デンシチョウボ</t>
    </rPh>
    <rPh sb="51" eb="54">
      <t>ホゾンホウ</t>
    </rPh>
    <rPh sb="57" eb="59">
      <t>タイオウ</t>
    </rPh>
    <rPh sb="61" eb="63">
      <t>チョウヒョウ</t>
    </rPh>
    <rPh sb="64" eb="66">
      <t>ハッコウ</t>
    </rPh>
    <rPh sb="66" eb="67">
      <t>オヨ</t>
    </rPh>
    <rPh sb="68" eb="70">
      <t>ジュリョウ</t>
    </rPh>
    <phoneticPr fontId="20"/>
  </si>
  <si>
    <t>「適格請求書等保存方式（インボイス制度）」に対応した帳票を発行及び受領できること。</t>
    <phoneticPr fontId="20"/>
  </si>
  <si>
    <t>機構改革などによる職員情報や組織情報の更新については、システム利用者（和泉市職員・事業者双方）での変更作業が最小限になるように、措置を講ずること。また、事業者にて変更作業が必要な場合、和泉市と協議の上、事業者へ変更作業方法を周知すること。</t>
    <rPh sb="19" eb="21">
      <t>コウシン</t>
    </rPh>
    <rPh sb="31" eb="34">
      <t>リヨウシャ</t>
    </rPh>
    <rPh sb="35" eb="38">
      <t>イズミシ</t>
    </rPh>
    <rPh sb="38" eb="40">
      <t>ショクイン</t>
    </rPh>
    <rPh sb="41" eb="44">
      <t>ジギョウシャ</t>
    </rPh>
    <rPh sb="44" eb="46">
      <t>ソウホウ</t>
    </rPh>
    <rPh sb="49" eb="51">
      <t>ヘンコウ</t>
    </rPh>
    <rPh sb="51" eb="53">
      <t>サギョウ</t>
    </rPh>
    <rPh sb="54" eb="57">
      <t>サイショウゲン</t>
    </rPh>
    <rPh sb="64" eb="66">
      <t>ソチ</t>
    </rPh>
    <rPh sb="67" eb="68">
      <t>コウ</t>
    </rPh>
    <rPh sb="76" eb="79">
      <t>ジギョウシャ</t>
    </rPh>
    <rPh sb="86" eb="88">
      <t>ヒツヨウ</t>
    </rPh>
    <rPh sb="89" eb="91">
      <t>バアイ</t>
    </rPh>
    <rPh sb="92" eb="95">
      <t>イズミシ</t>
    </rPh>
    <rPh sb="96" eb="98">
      <t>キョウギ</t>
    </rPh>
    <rPh sb="99" eb="100">
      <t>ウエ</t>
    </rPh>
    <rPh sb="101" eb="104">
      <t>ジギョウシャ</t>
    </rPh>
    <rPh sb="112" eb="114">
      <t>シュウチ</t>
    </rPh>
    <phoneticPr fontId="20"/>
  </si>
  <si>
    <t>／８０</t>
    <phoneticPr fontId="20"/>
  </si>
  <si>
    <t>／３００</t>
    <phoneticPr fontId="20"/>
  </si>
  <si>
    <t>採点</t>
    <rPh sb="0" eb="2">
      <t>サイテン</t>
    </rPh>
    <phoneticPr fontId="20"/>
  </si>
  <si>
    <t>小計</t>
    <phoneticPr fontId="20"/>
  </si>
  <si>
    <t>機能点</t>
    <phoneticPr fontId="20"/>
  </si>
  <si>
    <t>機能確認書</t>
    <rPh sb="0" eb="2">
      <t>キノウ</t>
    </rPh>
    <rPh sb="2" eb="5">
      <t>カクニンショ</t>
    </rPh>
    <phoneticPr fontId="20"/>
  </si>
  <si>
    <t>和泉市は、システム上で提出された請求書データに対して修正依頼をかけられること。</t>
    <rPh sb="9" eb="10">
      <t>ジョウ</t>
    </rPh>
    <rPh sb="11" eb="13">
      <t>テイシュツ</t>
    </rPh>
    <rPh sb="16" eb="19">
      <t>セイキュウショ</t>
    </rPh>
    <rPh sb="23" eb="24">
      <t>タイ</t>
    </rPh>
    <rPh sb="26" eb="28">
      <t>シュウセイ</t>
    </rPh>
    <rPh sb="28" eb="30">
      <t>イライ</t>
    </rPh>
    <phoneticPr fontId="20"/>
  </si>
  <si>
    <t>UIが工夫されており使いやすい・わかりやすい画面構成となっており、画面遷移が簡単にできること。</t>
    <phoneticPr fontId="20"/>
  </si>
  <si>
    <t>請求書には発行責任者または発行担当者の、氏名及び連絡先を印字できること。</t>
    <rPh sb="0" eb="3">
      <t>セイキュウショ</t>
    </rPh>
    <phoneticPr fontId="20"/>
  </si>
  <si>
    <t>事業者が部署宛に送信し、自治体が部署として受信した文書は、部署に属するすべての職員が開封することができること。</t>
    <phoneticPr fontId="20"/>
  </si>
  <si>
    <t>PDFファイルに加えて、MicrosoftOffice形式ファイル（Word、Excel)などの実体ファイルを送受信できること。</t>
    <phoneticPr fontId="20"/>
  </si>
  <si>
    <t>事業者向けのオンライン説明会を1回以上行うこと。</t>
    <rPh sb="0" eb="3">
      <t>ジギョウシャ</t>
    </rPh>
    <rPh sb="3" eb="4">
      <t>ム</t>
    </rPh>
    <rPh sb="11" eb="14">
      <t>セツメイカイ</t>
    </rPh>
    <rPh sb="17" eb="19">
      <t>イジョウ</t>
    </rPh>
    <rPh sb="19" eb="20">
      <t>オコナ</t>
    </rPh>
    <phoneticPr fontId="20"/>
  </si>
  <si>
    <t>・プロポーザル参加事業者は「機能確認書」に記載の各項目について、対応状況を「〇：対応可能」「×：対応不可」から選択して記載すること。</t>
    <rPh sb="7" eb="9">
      <t>サンカ</t>
    </rPh>
    <rPh sb="9" eb="12">
      <t>ジギョウシャ</t>
    </rPh>
    <rPh sb="14" eb="16">
      <t>キノウ</t>
    </rPh>
    <rPh sb="16" eb="19">
      <t>カクニンショ</t>
    </rPh>
    <rPh sb="21" eb="23">
      <t>キサイ</t>
    </rPh>
    <rPh sb="24" eb="25">
      <t>カク</t>
    </rPh>
    <rPh sb="25" eb="27">
      <t>コウモク</t>
    </rPh>
    <rPh sb="32" eb="34">
      <t>タイオウ</t>
    </rPh>
    <rPh sb="34" eb="36">
      <t>ジョウキョウ</t>
    </rPh>
    <rPh sb="40" eb="42">
      <t>タイオウ</t>
    </rPh>
    <rPh sb="42" eb="44">
      <t>カノウ</t>
    </rPh>
    <rPh sb="48" eb="50">
      <t>タイオウ</t>
    </rPh>
    <rPh sb="50" eb="52">
      <t>フカ</t>
    </rPh>
    <rPh sb="55" eb="57">
      <t>センタク</t>
    </rPh>
    <rPh sb="59" eb="61">
      <t>キサイ</t>
    </rPh>
    <phoneticPr fontId="24"/>
  </si>
  <si>
    <t>・採点欄、小計、機能点については事務局にて記載を行うため、プロポーザル参加事業者は記載しないこと。</t>
    <rPh sb="35" eb="37">
      <t>サンカ</t>
    </rPh>
    <rPh sb="37" eb="40">
      <t>ジギョウシャ</t>
    </rPh>
    <phoneticPr fontId="20"/>
  </si>
  <si>
    <t>・プロポーザル参加事業者は「対応状況」「対応状況内容説明」欄をそれぞれ記入の上、事務局へ提出すること。</t>
    <rPh sb="7" eb="9">
      <t>サンカ</t>
    </rPh>
    <rPh sb="9" eb="12">
      <t>ジギョウシャ</t>
    </rPh>
    <rPh sb="14" eb="16">
      <t>タイオウ</t>
    </rPh>
    <rPh sb="16" eb="18">
      <t>ジョウキョウ</t>
    </rPh>
    <rPh sb="20" eb="22">
      <t>タイオウ</t>
    </rPh>
    <rPh sb="22" eb="24">
      <t>ジョウキョウ</t>
    </rPh>
    <rPh sb="24" eb="26">
      <t>ナイヨウ</t>
    </rPh>
    <rPh sb="26" eb="28">
      <t>セツメイ</t>
    </rPh>
    <rPh sb="29" eb="30">
      <t>ラン</t>
    </rPh>
    <rPh sb="35" eb="37">
      <t>キニュウ</t>
    </rPh>
    <rPh sb="38" eb="39">
      <t>ウエ</t>
    </rPh>
    <rPh sb="40" eb="43">
      <t>ジムキョク</t>
    </rPh>
    <rPh sb="44" eb="46">
      <t>テイシュツ</t>
    </rPh>
    <phoneticPr fontId="24"/>
  </si>
  <si>
    <t>なお、必須欄に「〇」がついている機能については原則「〇：対応可能」以外認めない。</t>
    <phoneticPr fontId="20"/>
  </si>
  <si>
    <t>■記載にあたっての注意事項</t>
    <rPh sb="9" eb="11">
      <t>チュウイ</t>
    </rPh>
    <rPh sb="11" eb="13">
      <t>ジコウ</t>
    </rPh>
    <phoneticPr fontId="20"/>
  </si>
  <si>
    <t>・対応状況に関する補足説明などがあれば、対応状況内容説明欄に記載すること。</t>
    <phoneticPr fontId="2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</si>
</sst>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26"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3"/>
      <scheme val="minor"/>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BIZ UDPゴシック"/>
      <family val="3"/>
    </font>
    <font>
      <sz val="11"/>
      <color rgb="FF000000"/>
      <name val="BIZ UDPゴシック"/>
      <family val="3"/>
    </font>
    <font>
      <b/>
      <sz val="11"/>
      <name val="BIZ UDPゴシック"/>
      <family val="3"/>
      <charset val="128"/>
    </font>
    <font>
      <sz val="6"/>
      <name val="ＭＳ Ｐゴシック"/>
      <family val="3"/>
      <charset val="128"/>
    </font>
    <font>
      <b/>
      <sz val="18"/>
      <name val="BIZ UDP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1" tint="0.499984740745262"/>
        <bgColor indexed="64"/>
      </patternFill>
    </fill>
  </fills>
  <borders count="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 fillId="0" borderId="0">
      <alignment vertical="center"/>
    </xf>
    <xf numFmtId="0" fontId="6" fillId="0" borderId="0"/>
    <xf numFmtId="0" fontId="11" fillId="0" borderId="0">
      <alignment vertical="center"/>
    </xf>
    <xf numFmtId="0" fontId="1" fillId="0" borderId="0">
      <alignment vertical="center"/>
    </xf>
    <xf numFmtId="0" fontId="11" fillId="0" borderId="0"/>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9" fontId="6" fillId="0" borderId="0" applyFont="0" applyFill="0" applyBorder="0" applyAlignment="0" applyProtection="0">
      <alignment vertical="center"/>
    </xf>
  </cellStyleXfs>
  <cellXfs count="27">
    <xf numFmtId="0" fontId="0" fillId="0" borderId="0" xfId="0"/>
    <xf numFmtId="0" fontId="21" fillId="0" borderId="0" xfId="0" applyFont="1" applyAlignment="1">
      <alignment vertical="center"/>
    </xf>
    <xf numFmtId="0" fontId="21" fillId="0" borderId="0" xfId="0" applyFont="1" applyFill="1" applyAlignment="1">
      <alignment vertical="center"/>
    </xf>
    <xf numFmtId="0" fontId="21" fillId="24" borderId="0" xfId="0" applyFont="1" applyFill="1" applyAlignment="1">
      <alignment vertical="center"/>
    </xf>
    <xf numFmtId="176" fontId="21" fillId="24" borderId="0" xfId="47" applyNumberFormat="1" applyFont="1" applyFill="1" applyAlignment="1">
      <alignment vertical="center"/>
    </xf>
    <xf numFmtId="0" fontId="21" fillId="24" borderId="0" xfId="0" applyFont="1" applyFill="1" applyAlignment="1">
      <alignment vertical="center" wrapText="1"/>
    </xf>
    <xf numFmtId="0" fontId="21" fillId="24" borderId="0" xfId="0" applyFont="1" applyFill="1" applyBorder="1" applyAlignment="1">
      <alignment vertical="center"/>
    </xf>
    <xf numFmtId="0" fontId="21" fillId="0" borderId="10" xfId="0" applyFont="1" applyBorder="1" applyAlignment="1">
      <alignment horizontal="center" vertical="center"/>
    </xf>
    <xf numFmtId="0" fontId="21" fillId="0" borderId="10" xfId="0" applyFont="1" applyBorder="1" applyAlignment="1">
      <alignment horizontal="center" vertical="center" wrapText="1"/>
    </xf>
    <xf numFmtId="0" fontId="21" fillId="0" borderId="10" xfId="0" applyFont="1" applyBorder="1" applyAlignment="1">
      <alignment vertical="center"/>
    </xf>
    <xf numFmtId="0" fontId="21" fillId="24" borderId="10" xfId="0" applyFont="1" applyFill="1" applyBorder="1" applyAlignment="1">
      <alignment vertical="center"/>
    </xf>
    <xf numFmtId="0" fontId="21" fillId="0" borderId="10" xfId="0" applyFont="1" applyBorder="1" applyAlignment="1">
      <alignment vertical="center" wrapText="1"/>
    </xf>
    <xf numFmtId="0" fontId="21" fillId="0" borderId="10" xfId="0" applyFont="1" applyFill="1" applyBorder="1" applyAlignment="1">
      <alignment vertical="center"/>
    </xf>
    <xf numFmtId="0" fontId="21" fillId="0" borderId="10" xfId="0" applyFont="1" applyFill="1" applyBorder="1" applyAlignment="1">
      <alignment vertical="center" wrapText="1"/>
    </xf>
    <xf numFmtId="0" fontId="22" fillId="0" borderId="10" xfId="0" applyFont="1" applyFill="1" applyBorder="1" applyAlignment="1">
      <alignment vertical="center" wrapText="1"/>
    </xf>
    <xf numFmtId="0" fontId="21" fillId="0" borderId="10" xfId="0" applyFont="1" applyFill="1" applyBorder="1" applyAlignment="1">
      <alignment horizontal="center" vertical="center"/>
    </xf>
    <xf numFmtId="0" fontId="21" fillId="0" borderId="11" xfId="0" applyFont="1" applyBorder="1" applyAlignment="1">
      <alignment vertical="center"/>
    </xf>
    <xf numFmtId="0" fontId="21" fillId="0" borderId="12" xfId="0" applyFont="1" applyBorder="1" applyAlignment="1">
      <alignment vertical="center"/>
    </xf>
    <xf numFmtId="0" fontId="21" fillId="0" borderId="12" xfId="0" applyFont="1" applyBorder="1" applyAlignment="1">
      <alignment horizontal="right" vertical="center" indent="1"/>
    </xf>
    <xf numFmtId="0" fontId="21" fillId="0" borderId="11" xfId="0" applyFont="1" applyBorder="1" applyAlignment="1">
      <alignment horizontal="right" vertical="center" indent="1"/>
    </xf>
    <xf numFmtId="0" fontId="21" fillId="0" borderId="13" xfId="0" applyFont="1" applyBorder="1" applyAlignment="1">
      <alignment horizontal="right" vertical="center" wrapText="1"/>
    </xf>
    <xf numFmtId="0" fontId="23" fillId="0" borderId="0" xfId="0" applyFont="1" applyAlignment="1">
      <alignment vertical="center"/>
    </xf>
    <xf numFmtId="0" fontId="25" fillId="0" borderId="0" xfId="0" applyFont="1" applyAlignment="1">
      <alignment vertical="center"/>
    </xf>
    <xf numFmtId="0" fontId="21" fillId="0" borderId="0" xfId="0" applyFont="1" applyBorder="1" applyAlignment="1">
      <alignment vertical="center"/>
    </xf>
    <xf numFmtId="0" fontId="21" fillId="0" borderId="0" xfId="0" applyFont="1" applyAlignment="1">
      <alignment horizontal="left" vertical="center" indent="1"/>
    </xf>
    <xf numFmtId="0" fontId="21" fillId="0" borderId="0" xfId="0" applyFont="1" applyAlignment="1">
      <alignment horizontal="left" vertical="center"/>
    </xf>
    <xf numFmtId="0" fontId="21" fillId="0" borderId="0" xfId="0" applyFont="1" applyBorder="1" applyAlignment="1">
      <alignment horizontal="right" vertic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xfId="47" builtinId="5"/>
    <cellStyle name="メモ" xfId="28" builtinId="10" customBuiltin="1"/>
    <cellStyle name="リンク セル" xfId="29" builtinId="24" customBuiltin="1"/>
    <cellStyle name="悪い" xfId="32" builtinId="27" customBuiltin="1"/>
    <cellStyle name="計算" xfId="43" builtinId="22" customBuiltin="1"/>
    <cellStyle name="警告文" xfId="45" builtinId="11" customBuiltin="1"/>
    <cellStyle name="見出し 1" xfId="39" builtinId="16" customBuiltin="1"/>
    <cellStyle name="見出し 2" xfId="40" builtinId="17" customBuiltin="1"/>
    <cellStyle name="見出し 3" xfId="41" builtinId="18" customBuiltin="1"/>
    <cellStyle name="見出し 4" xfId="42" builtinId="19" customBuiltin="1"/>
    <cellStyle name="集計" xfId="46" builtinId="25" customBuiltin="1"/>
    <cellStyle name="出力" xfId="31" builtinId="21" customBuiltin="1"/>
    <cellStyle name="説明文" xfId="44" builtinId="53" customBuiltin="1"/>
    <cellStyle name="入力" xfId="30" builtinId="20" customBuiltin="1"/>
    <cellStyle name="標準" xfId="0" builtinId="0"/>
    <cellStyle name="標準 2" xfId="33"/>
    <cellStyle name="標準 3" xfId="34"/>
    <cellStyle name="標準 4" xfId="35"/>
    <cellStyle name="標準 4 2" xfId="36"/>
    <cellStyle name="標準 4 3" xfId="37"/>
    <cellStyle name="良い" xfId="3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4"/>
  <sheetViews>
    <sheetView tabSelected="1" view="pageBreakPreview" zoomScale="85" zoomScaleNormal="85" zoomScaleSheetLayoutView="85" workbookViewId="0">
      <pane xSplit="1" ySplit="3" topLeftCell="B4" activePane="bottomRight" state="frozen"/>
      <selection pane="topRight"/>
      <selection pane="bottomLeft"/>
      <selection pane="bottomRight"/>
    </sheetView>
  </sheetViews>
  <sheetFormatPr defaultColWidth="9" defaultRowHeight="13.5" x14ac:dyDescent="0.15"/>
  <cols>
    <col min="1" max="1" width="9" style="1" customWidth="1"/>
    <col min="2" max="2" width="23.125" style="1" customWidth="1"/>
    <col min="3" max="3" width="29.125" style="1" customWidth="1"/>
    <col min="4" max="4" width="54" style="1" customWidth="1"/>
    <col min="5" max="5" width="5.625" style="1" bestFit="1" customWidth="1"/>
    <col min="6" max="6" width="16.75" style="1" customWidth="1"/>
    <col min="7" max="7" width="39.5" style="1" customWidth="1"/>
    <col min="8" max="8" width="12.875" style="1" bestFit="1" customWidth="1"/>
    <col min="9" max="9" width="12.875" style="1" customWidth="1"/>
    <col min="10" max="10" width="9.875" style="1" bestFit="1" customWidth="1"/>
    <col min="11" max="11" width="19.25" style="3" hidden="1" customWidth="1"/>
    <col min="12" max="12" width="9" style="3" hidden="1" customWidth="1"/>
    <col min="13" max="13" width="0" style="3" hidden="1" customWidth="1"/>
    <col min="14" max="14" width="9.25" style="3" hidden="1" customWidth="1"/>
    <col min="15" max="18" width="0" style="3" hidden="1" customWidth="1"/>
    <col min="19" max="19" width="20.25" style="3" hidden="1" customWidth="1"/>
    <col min="20" max="21" width="0" style="3" hidden="1" customWidth="1"/>
    <col min="22" max="22" width="18.125" style="3" hidden="1" customWidth="1"/>
    <col min="23" max="23" width="9" style="3" hidden="1" customWidth="1"/>
    <col min="24" max="26" width="9.75" style="3" hidden="1" customWidth="1"/>
    <col min="27" max="27" width="9" style="1" collapsed="1"/>
    <col min="28" max="16384" width="9" style="1"/>
  </cols>
  <sheetData>
    <row r="1" spans="1:26" ht="21" x14ac:dyDescent="0.15">
      <c r="A1" s="22" t="s">
        <v>107</v>
      </c>
      <c r="C1" s="23"/>
      <c r="D1" s="23"/>
      <c r="E1" s="23"/>
      <c r="F1"/>
      <c r="G1"/>
      <c r="H1"/>
      <c r="I1"/>
      <c r="J1"/>
    </row>
    <row r="2" spans="1:26" x14ac:dyDescent="0.15">
      <c r="A2" s="21"/>
    </row>
    <row r="3" spans="1:26" ht="27" x14ac:dyDescent="0.15">
      <c r="A3" s="7" t="s">
        <v>27</v>
      </c>
      <c r="B3" s="7" t="s">
        <v>13</v>
      </c>
      <c r="C3" s="7" t="s">
        <v>42</v>
      </c>
      <c r="D3" s="8" t="s">
        <v>4</v>
      </c>
      <c r="E3" s="7" t="s">
        <v>8</v>
      </c>
      <c r="F3" s="7" t="s">
        <v>1</v>
      </c>
      <c r="G3" s="8" t="s">
        <v>58</v>
      </c>
      <c r="H3" s="8" t="s">
        <v>10</v>
      </c>
      <c r="I3" s="8" t="s">
        <v>104</v>
      </c>
      <c r="J3" s="9" t="s">
        <v>97</v>
      </c>
      <c r="K3" s="10"/>
      <c r="L3" s="10"/>
      <c r="N3" s="3" t="s">
        <v>97</v>
      </c>
      <c r="O3" s="3" t="s">
        <v>96</v>
      </c>
      <c r="W3" s="3" t="s">
        <v>8</v>
      </c>
      <c r="X3" s="3" t="s">
        <v>94</v>
      </c>
      <c r="Y3" s="3" t="s">
        <v>95</v>
      </c>
      <c r="Z3" s="3" t="s">
        <v>89</v>
      </c>
    </row>
    <row r="4" spans="1:26" ht="68.25" customHeight="1" x14ac:dyDescent="0.15">
      <c r="A4" s="9">
        <v>1</v>
      </c>
      <c r="B4" s="9" t="s">
        <v>44</v>
      </c>
      <c r="C4" s="9" t="s">
        <v>19</v>
      </c>
      <c r="D4" s="11" t="s">
        <v>60</v>
      </c>
      <c r="E4" s="7" t="s">
        <v>72</v>
      </c>
      <c r="F4" s="7"/>
      <c r="G4" s="9"/>
      <c r="H4" s="7">
        <v>1</v>
      </c>
      <c r="I4" s="7"/>
      <c r="J4" s="9" t="s">
        <v>18</v>
      </c>
      <c r="K4" s="10" t="s">
        <v>78</v>
      </c>
      <c r="L4" s="10">
        <f>SUMIF($B:$B,K4,$H:$H)</f>
        <v>25</v>
      </c>
      <c r="M4" s="4"/>
      <c r="N4" s="3" t="s">
        <v>18</v>
      </c>
      <c r="O4" s="3">
        <v>1</v>
      </c>
      <c r="R4" s="3" t="str">
        <f>B4&amp;E4</f>
        <v>(1)基本機能〇</v>
      </c>
      <c r="S4" s="3" t="s">
        <v>73</v>
      </c>
      <c r="V4" s="3" t="s">
        <v>68</v>
      </c>
      <c r="W4" s="3">
        <f>SUMIFS($H$4:$H$56,$B$4:$B$56,$V4,$H$4:$H$56,$O$4)</f>
        <v>13</v>
      </c>
      <c r="X4" s="3">
        <f>SUMIFS($H$4:$H$56,$B$4:$B$56,$V4,$H$4:$H$56,$O$5)</f>
        <v>12</v>
      </c>
      <c r="Y4" s="3">
        <f>SUMIFS($H$4:$H$56,$B$4:$B$56,$V4,$H$4:$H$56,$O$6)</f>
        <v>0</v>
      </c>
      <c r="Z4" s="3">
        <f>SUM(W4:Y4)</f>
        <v>25</v>
      </c>
    </row>
    <row r="5" spans="1:26" ht="68.25" customHeight="1" x14ac:dyDescent="0.15">
      <c r="A5" s="9">
        <v>2</v>
      </c>
      <c r="B5" s="9" t="s">
        <v>44</v>
      </c>
      <c r="C5" s="9" t="s">
        <v>19</v>
      </c>
      <c r="D5" s="11" t="s">
        <v>109</v>
      </c>
      <c r="E5" s="7" t="s">
        <v>72</v>
      </c>
      <c r="F5" s="7"/>
      <c r="G5" s="9"/>
      <c r="H5" s="7">
        <v>1</v>
      </c>
      <c r="I5" s="7"/>
      <c r="J5" s="9" t="s">
        <v>18</v>
      </c>
      <c r="K5" s="10" t="s">
        <v>33</v>
      </c>
      <c r="L5" s="10">
        <f>SUMIF($B:$B,K5,$H:$H)</f>
        <v>32</v>
      </c>
      <c r="M5" s="4"/>
      <c r="N5" s="5" t="s">
        <v>92</v>
      </c>
      <c r="O5" s="3">
        <v>2</v>
      </c>
      <c r="R5" s="3" t="str">
        <f t="shared" ref="R5:R28" si="0">B5&amp;E5</f>
        <v>(1)基本機能〇</v>
      </c>
      <c r="S5" s="3" t="s">
        <v>74</v>
      </c>
      <c r="V5" s="3" t="s">
        <v>69</v>
      </c>
      <c r="W5" s="3">
        <f>SUMIFS($H$4:$H$56,$B$4:$B$56,$V5,$H$4:$H$56,$O$4)</f>
        <v>10</v>
      </c>
      <c r="X5" s="3">
        <f>SUMIFS($H$4:$H$56,$B$4:$B$56,$V5,$H$4:$H$56,$O$5)</f>
        <v>4</v>
      </c>
      <c r="Y5" s="3">
        <f t="shared" ref="Y5:Y8" si="1">SUMIFS($H$4:$H$56,$B$4:$B$56,$V5,$H$4:$H$56,$O$6)</f>
        <v>18</v>
      </c>
      <c r="Z5" s="3">
        <f t="shared" ref="Z5:Z8" si="2">SUM(W5:Y5)</f>
        <v>32</v>
      </c>
    </row>
    <row r="6" spans="1:26" ht="68.25" customHeight="1" x14ac:dyDescent="0.15">
      <c r="A6" s="9">
        <v>3</v>
      </c>
      <c r="B6" s="9" t="s">
        <v>44</v>
      </c>
      <c r="C6" s="9" t="s">
        <v>19</v>
      </c>
      <c r="D6" s="11" t="s">
        <v>81</v>
      </c>
      <c r="E6" s="7" t="s">
        <v>72</v>
      </c>
      <c r="F6" s="7"/>
      <c r="G6" s="9"/>
      <c r="H6" s="7">
        <v>1</v>
      </c>
      <c r="I6" s="7"/>
      <c r="J6" s="9" t="s">
        <v>18</v>
      </c>
      <c r="K6" s="10" t="s">
        <v>17</v>
      </c>
      <c r="L6" s="10">
        <f>SUMIF($B:$B,K6,$H:$H)</f>
        <v>10</v>
      </c>
      <c r="M6" s="4"/>
      <c r="N6" s="3" t="s">
        <v>90</v>
      </c>
      <c r="O6" s="3">
        <v>3</v>
      </c>
      <c r="R6" s="3" t="str">
        <f t="shared" si="0"/>
        <v>(1)基本機能〇</v>
      </c>
      <c r="S6" s="6" t="s">
        <v>75</v>
      </c>
      <c r="V6" s="3" t="s">
        <v>70</v>
      </c>
      <c r="W6" s="3">
        <f t="shared" ref="W6:W8" si="3">SUMIFS($H$4:$H$56,$B$4:$B$56,$V6,$H$4:$H$56,$O$4)</f>
        <v>1</v>
      </c>
      <c r="X6" s="3">
        <f t="shared" ref="X6:X8" si="4">SUMIFS($H$4:$H$56,$B$4:$B$56,$V6,$H$4:$H$56,$O$5)</f>
        <v>0</v>
      </c>
      <c r="Y6" s="3">
        <f t="shared" si="1"/>
        <v>9</v>
      </c>
      <c r="Z6" s="3">
        <f t="shared" si="2"/>
        <v>10</v>
      </c>
    </row>
    <row r="7" spans="1:26" ht="68.25" customHeight="1" x14ac:dyDescent="0.15">
      <c r="A7" s="9">
        <v>4</v>
      </c>
      <c r="B7" s="9" t="s">
        <v>44</v>
      </c>
      <c r="C7" s="9" t="s">
        <v>50</v>
      </c>
      <c r="D7" s="11" t="s">
        <v>2</v>
      </c>
      <c r="E7" s="7" t="s">
        <v>72</v>
      </c>
      <c r="F7" s="7"/>
      <c r="G7" s="9"/>
      <c r="H7" s="7">
        <v>1</v>
      </c>
      <c r="I7" s="7"/>
      <c r="J7" s="9" t="s">
        <v>18</v>
      </c>
      <c r="K7" s="10" t="s">
        <v>34</v>
      </c>
      <c r="L7" s="10">
        <f>SUMIF($B:$B,K7,$H:$H)</f>
        <v>11</v>
      </c>
      <c r="M7" s="4"/>
      <c r="R7" s="3" t="str">
        <f t="shared" si="0"/>
        <v>(1)基本機能〇</v>
      </c>
      <c r="S7" s="3" t="s">
        <v>76</v>
      </c>
      <c r="V7" s="3" t="s">
        <v>71</v>
      </c>
      <c r="W7" s="3">
        <f t="shared" si="3"/>
        <v>9</v>
      </c>
      <c r="X7" s="3">
        <f t="shared" si="4"/>
        <v>2</v>
      </c>
      <c r="Y7" s="3">
        <f t="shared" si="1"/>
        <v>0</v>
      </c>
      <c r="Z7" s="3">
        <f t="shared" si="2"/>
        <v>11</v>
      </c>
    </row>
    <row r="8" spans="1:26" ht="68.25" customHeight="1" x14ac:dyDescent="0.15">
      <c r="A8" s="9">
        <v>5</v>
      </c>
      <c r="B8" s="9" t="s">
        <v>44</v>
      </c>
      <c r="C8" s="9" t="s">
        <v>54</v>
      </c>
      <c r="D8" s="11" t="s">
        <v>82</v>
      </c>
      <c r="E8" s="7" t="s">
        <v>72</v>
      </c>
      <c r="F8" s="7"/>
      <c r="G8" s="9"/>
      <c r="H8" s="7">
        <v>1</v>
      </c>
      <c r="I8" s="7"/>
      <c r="J8" s="9" t="s">
        <v>18</v>
      </c>
      <c r="K8" s="10" t="s">
        <v>47</v>
      </c>
      <c r="L8" s="10">
        <f>SUMIF($B:$B,K8,$H:$H)</f>
        <v>2</v>
      </c>
      <c r="M8" s="4"/>
      <c r="R8" s="3" t="str">
        <f t="shared" si="0"/>
        <v>(1)基本機能〇</v>
      </c>
      <c r="S8" s="3" t="s">
        <v>77</v>
      </c>
      <c r="V8" s="3" t="s">
        <v>47</v>
      </c>
      <c r="W8" s="3">
        <f t="shared" si="3"/>
        <v>2</v>
      </c>
      <c r="X8" s="3">
        <f t="shared" si="4"/>
        <v>0</v>
      </c>
      <c r="Y8" s="3">
        <f t="shared" si="1"/>
        <v>0</v>
      </c>
      <c r="Z8" s="3">
        <f t="shared" si="2"/>
        <v>2</v>
      </c>
    </row>
    <row r="9" spans="1:26" ht="68.25" customHeight="1" x14ac:dyDescent="0.15">
      <c r="A9" s="9">
        <v>6</v>
      </c>
      <c r="B9" s="9" t="s">
        <v>44</v>
      </c>
      <c r="C9" s="9" t="s">
        <v>43</v>
      </c>
      <c r="D9" s="11" t="s">
        <v>25</v>
      </c>
      <c r="E9" s="7" t="s">
        <v>72</v>
      </c>
      <c r="F9" s="7"/>
      <c r="G9" s="9"/>
      <c r="H9" s="7">
        <v>1</v>
      </c>
      <c r="I9" s="7"/>
      <c r="J9" s="9" t="s">
        <v>18</v>
      </c>
      <c r="K9" s="10" t="s">
        <v>14</v>
      </c>
      <c r="L9" s="10">
        <f>SUM(L4:L8)</f>
        <v>80</v>
      </c>
      <c r="R9" s="3" t="str">
        <f t="shared" si="0"/>
        <v>(1)基本機能〇</v>
      </c>
      <c r="W9" s="3">
        <f>SUM(W4:W8)</f>
        <v>35</v>
      </c>
      <c r="X9" s="3">
        <f t="shared" ref="X9:Y9" si="5">SUM(X4:X8)</f>
        <v>18</v>
      </c>
      <c r="Y9" s="3">
        <f t="shared" si="5"/>
        <v>27</v>
      </c>
      <c r="Z9" s="3">
        <f>SUM(Z4:Z8)</f>
        <v>80</v>
      </c>
    </row>
    <row r="10" spans="1:26" ht="68.25" customHeight="1" x14ac:dyDescent="0.15">
      <c r="A10" s="9">
        <v>7</v>
      </c>
      <c r="B10" s="9" t="s">
        <v>44</v>
      </c>
      <c r="C10" s="9" t="s">
        <v>43</v>
      </c>
      <c r="D10" s="11" t="s">
        <v>30</v>
      </c>
      <c r="E10" s="7" t="s">
        <v>72</v>
      </c>
      <c r="F10" s="7"/>
      <c r="G10" s="9"/>
      <c r="H10" s="7">
        <v>1</v>
      </c>
      <c r="I10" s="7"/>
      <c r="J10" s="9" t="s">
        <v>18</v>
      </c>
      <c r="K10" s="10"/>
      <c r="L10" s="10"/>
      <c r="R10" s="3" t="str">
        <f t="shared" si="0"/>
        <v>(1)基本機能〇</v>
      </c>
      <c r="W10" s="4">
        <f>W9/$Z$9</f>
        <v>0.4375</v>
      </c>
      <c r="X10" s="4">
        <f t="shared" ref="X10:Y10" si="6">X9/$Z$9</f>
        <v>0.22500000000000001</v>
      </c>
      <c r="Y10" s="4">
        <f t="shared" si="6"/>
        <v>0.33750000000000002</v>
      </c>
    </row>
    <row r="11" spans="1:26" ht="68.25" customHeight="1" x14ac:dyDescent="0.15">
      <c r="A11" s="9">
        <v>8</v>
      </c>
      <c r="B11" s="9" t="s">
        <v>44</v>
      </c>
      <c r="C11" s="9" t="s">
        <v>43</v>
      </c>
      <c r="D11" s="11" t="s">
        <v>28</v>
      </c>
      <c r="E11" s="7" t="s">
        <v>72</v>
      </c>
      <c r="F11" s="7"/>
      <c r="G11" s="9"/>
      <c r="H11" s="7">
        <v>1</v>
      </c>
      <c r="I11" s="7"/>
      <c r="J11" s="9" t="s">
        <v>18</v>
      </c>
      <c r="K11" s="10"/>
      <c r="L11" s="10"/>
      <c r="R11" s="3" t="str">
        <f t="shared" si="0"/>
        <v>(1)基本機能〇</v>
      </c>
    </row>
    <row r="12" spans="1:26" ht="68.25" customHeight="1" x14ac:dyDescent="0.15">
      <c r="A12" s="9">
        <v>9</v>
      </c>
      <c r="B12" s="9" t="s">
        <v>44</v>
      </c>
      <c r="C12" s="9" t="s">
        <v>43</v>
      </c>
      <c r="D12" s="11" t="s">
        <v>61</v>
      </c>
      <c r="E12" s="7"/>
      <c r="F12" s="7"/>
      <c r="G12" s="9"/>
      <c r="H12" s="7">
        <v>2</v>
      </c>
      <c r="I12" s="7"/>
      <c r="J12" s="9" t="s">
        <v>92</v>
      </c>
      <c r="K12" s="10"/>
      <c r="L12" s="10"/>
      <c r="R12" s="3" t="str">
        <f t="shared" si="0"/>
        <v>(1)基本機能</v>
      </c>
    </row>
    <row r="13" spans="1:26" ht="68.25" customHeight="1" x14ac:dyDescent="0.15">
      <c r="A13" s="9">
        <v>10</v>
      </c>
      <c r="B13" s="9" t="s">
        <v>44</v>
      </c>
      <c r="C13" s="9" t="s">
        <v>35</v>
      </c>
      <c r="D13" s="11" t="s">
        <v>66</v>
      </c>
      <c r="E13" s="7" t="s">
        <v>72</v>
      </c>
      <c r="F13" s="7"/>
      <c r="G13" s="9"/>
      <c r="H13" s="7">
        <v>1</v>
      </c>
      <c r="I13" s="7"/>
      <c r="J13" s="9" t="s">
        <v>18</v>
      </c>
      <c r="K13" s="10"/>
      <c r="L13" s="10"/>
      <c r="R13" s="3" t="str">
        <f t="shared" si="0"/>
        <v>(1)基本機能〇</v>
      </c>
    </row>
    <row r="14" spans="1:26" ht="68.25" customHeight="1" x14ac:dyDescent="0.15">
      <c r="A14" s="9">
        <v>11</v>
      </c>
      <c r="B14" s="9" t="s">
        <v>44</v>
      </c>
      <c r="C14" s="9" t="s">
        <v>55</v>
      </c>
      <c r="D14" s="11" t="s">
        <v>51</v>
      </c>
      <c r="E14" s="7" t="s">
        <v>72</v>
      </c>
      <c r="F14" s="7"/>
      <c r="G14" s="9"/>
      <c r="H14" s="7">
        <v>1</v>
      </c>
      <c r="I14" s="7"/>
      <c r="J14" s="9" t="s">
        <v>18</v>
      </c>
      <c r="K14" s="10"/>
      <c r="L14" s="10"/>
      <c r="R14" s="3" t="str">
        <f t="shared" si="0"/>
        <v>(1)基本機能〇</v>
      </c>
    </row>
    <row r="15" spans="1:26" ht="68.25" customHeight="1" x14ac:dyDescent="0.15">
      <c r="A15" s="9">
        <v>12</v>
      </c>
      <c r="B15" s="9" t="s">
        <v>44</v>
      </c>
      <c r="C15" s="9" t="s">
        <v>55</v>
      </c>
      <c r="D15" s="11" t="s">
        <v>53</v>
      </c>
      <c r="E15" s="7"/>
      <c r="F15" s="7"/>
      <c r="G15" s="9"/>
      <c r="H15" s="7">
        <v>2</v>
      </c>
      <c r="I15" s="7"/>
      <c r="J15" s="11" t="s">
        <v>93</v>
      </c>
      <c r="K15" s="10"/>
      <c r="L15" s="10"/>
      <c r="R15" s="3" t="str">
        <f t="shared" si="0"/>
        <v>(1)基本機能</v>
      </c>
    </row>
    <row r="16" spans="1:26" ht="68.25" customHeight="1" x14ac:dyDescent="0.15">
      <c r="A16" s="9">
        <v>13</v>
      </c>
      <c r="B16" s="9" t="s">
        <v>44</v>
      </c>
      <c r="C16" s="9" t="s">
        <v>55</v>
      </c>
      <c r="D16" s="11" t="s">
        <v>52</v>
      </c>
      <c r="E16" s="7"/>
      <c r="F16" s="7"/>
      <c r="G16" s="9"/>
      <c r="H16" s="7">
        <v>2</v>
      </c>
      <c r="I16" s="7"/>
      <c r="J16" s="11" t="s">
        <v>93</v>
      </c>
      <c r="K16" s="10"/>
      <c r="L16" s="10"/>
      <c r="R16" s="3" t="str">
        <f t="shared" si="0"/>
        <v>(1)基本機能</v>
      </c>
    </row>
    <row r="17" spans="1:26" ht="68.25" customHeight="1" x14ac:dyDescent="0.15">
      <c r="A17" s="9">
        <v>14</v>
      </c>
      <c r="B17" s="9" t="s">
        <v>44</v>
      </c>
      <c r="C17" s="9" t="s">
        <v>49</v>
      </c>
      <c r="D17" s="11" t="s">
        <v>9</v>
      </c>
      <c r="E17" s="7" t="s">
        <v>72</v>
      </c>
      <c r="F17" s="7"/>
      <c r="G17" s="9"/>
      <c r="H17" s="7">
        <v>1</v>
      </c>
      <c r="I17" s="7"/>
      <c r="J17" s="9" t="s">
        <v>18</v>
      </c>
      <c r="K17" s="10"/>
      <c r="L17" s="10"/>
      <c r="R17" s="3" t="str">
        <f t="shared" si="0"/>
        <v>(1)基本機能〇</v>
      </c>
    </row>
    <row r="18" spans="1:26" ht="68.25" customHeight="1" x14ac:dyDescent="0.15">
      <c r="A18" s="9">
        <v>15</v>
      </c>
      <c r="B18" s="9" t="s">
        <v>44</v>
      </c>
      <c r="C18" s="9" t="s">
        <v>49</v>
      </c>
      <c r="D18" s="11" t="s">
        <v>40</v>
      </c>
      <c r="E18" s="7"/>
      <c r="F18" s="7"/>
      <c r="G18" s="9"/>
      <c r="H18" s="7">
        <v>2</v>
      </c>
      <c r="I18" s="7"/>
      <c r="J18" s="11" t="s">
        <v>93</v>
      </c>
      <c r="K18" s="10"/>
      <c r="L18" s="10"/>
      <c r="R18" s="3" t="str">
        <f t="shared" si="0"/>
        <v>(1)基本機能</v>
      </c>
    </row>
    <row r="19" spans="1:26" s="2" customFormat="1" ht="68.25" customHeight="1" x14ac:dyDescent="0.15">
      <c r="A19" s="9">
        <v>16</v>
      </c>
      <c r="B19" s="12" t="s">
        <v>44</v>
      </c>
      <c r="C19" s="12" t="s">
        <v>49</v>
      </c>
      <c r="D19" s="13" t="s">
        <v>84</v>
      </c>
      <c r="E19" s="15" t="s">
        <v>86</v>
      </c>
      <c r="F19" s="7"/>
      <c r="G19" s="12"/>
      <c r="H19" s="7">
        <v>1</v>
      </c>
      <c r="I19" s="7"/>
      <c r="J19" s="9" t="s">
        <v>18</v>
      </c>
      <c r="K19" s="10"/>
      <c r="L19" s="10"/>
      <c r="M19" s="3"/>
      <c r="N19" s="3"/>
      <c r="O19" s="3"/>
      <c r="P19" s="3"/>
      <c r="Q19" s="3"/>
      <c r="R19" s="3" t="str">
        <f t="shared" si="0"/>
        <v>(1)基本機能〇</v>
      </c>
      <c r="S19" s="3"/>
      <c r="T19" s="3"/>
      <c r="U19" s="3"/>
      <c r="V19" s="3"/>
      <c r="W19" s="3"/>
      <c r="X19" s="3"/>
      <c r="Y19" s="3"/>
      <c r="Z19" s="3"/>
    </row>
    <row r="20" spans="1:26" s="2" customFormat="1" ht="68.25" customHeight="1" x14ac:dyDescent="0.15">
      <c r="A20" s="9">
        <v>17</v>
      </c>
      <c r="B20" s="12" t="s">
        <v>44</v>
      </c>
      <c r="C20" s="12" t="s">
        <v>49</v>
      </c>
      <c r="D20" s="13" t="s">
        <v>85</v>
      </c>
      <c r="E20" s="15"/>
      <c r="F20" s="7"/>
      <c r="G20" s="12"/>
      <c r="H20" s="7">
        <v>2</v>
      </c>
      <c r="I20" s="7"/>
      <c r="J20" s="11" t="s">
        <v>93</v>
      </c>
      <c r="K20" s="10"/>
      <c r="L20" s="10"/>
      <c r="M20" s="3"/>
      <c r="N20" s="3"/>
      <c r="O20" s="3"/>
      <c r="P20" s="3"/>
      <c r="Q20" s="3"/>
      <c r="R20" s="3"/>
      <c r="S20" s="3"/>
      <c r="T20" s="3"/>
      <c r="U20" s="3"/>
      <c r="V20" s="3"/>
      <c r="W20" s="3"/>
      <c r="X20" s="3"/>
      <c r="Y20" s="3"/>
      <c r="Z20" s="3"/>
    </row>
    <row r="21" spans="1:26" s="2" customFormat="1" ht="68.25" customHeight="1" x14ac:dyDescent="0.15">
      <c r="A21" s="9">
        <v>18</v>
      </c>
      <c r="B21" s="12" t="s">
        <v>44</v>
      </c>
      <c r="C21" s="12" t="s">
        <v>49</v>
      </c>
      <c r="D21" s="13" t="s">
        <v>29</v>
      </c>
      <c r="E21" s="15"/>
      <c r="F21" s="7"/>
      <c r="G21" s="12"/>
      <c r="H21" s="7">
        <v>2</v>
      </c>
      <c r="I21" s="7"/>
      <c r="J21" s="11" t="s">
        <v>93</v>
      </c>
      <c r="K21" s="10"/>
      <c r="L21" s="10"/>
      <c r="M21" s="3"/>
      <c r="N21" s="3"/>
      <c r="O21" s="3"/>
      <c r="P21" s="3"/>
      <c r="Q21" s="3"/>
      <c r="R21" s="3" t="str">
        <f t="shared" si="0"/>
        <v>(1)基本機能</v>
      </c>
      <c r="S21" s="3"/>
      <c r="T21" s="3"/>
      <c r="U21" s="3"/>
      <c r="V21" s="3"/>
      <c r="W21" s="3"/>
      <c r="X21" s="3"/>
      <c r="Y21" s="3"/>
      <c r="Z21" s="3"/>
    </row>
    <row r="22" spans="1:26" s="2" customFormat="1" ht="68.25" customHeight="1" x14ac:dyDescent="0.15">
      <c r="A22" s="9">
        <v>19</v>
      </c>
      <c r="B22" s="12" t="s">
        <v>44</v>
      </c>
      <c r="C22" s="12" t="s">
        <v>31</v>
      </c>
      <c r="D22" s="13" t="s">
        <v>48</v>
      </c>
      <c r="E22" s="7" t="s">
        <v>72</v>
      </c>
      <c r="F22" s="7"/>
      <c r="G22" s="12"/>
      <c r="H22" s="7">
        <v>1</v>
      </c>
      <c r="I22" s="7"/>
      <c r="J22" s="9" t="s">
        <v>18</v>
      </c>
      <c r="K22" s="10"/>
      <c r="L22" s="10"/>
      <c r="M22" s="3"/>
      <c r="N22" s="3"/>
      <c r="O22" s="3"/>
      <c r="P22" s="3"/>
      <c r="Q22" s="3"/>
      <c r="R22" s="3" t="str">
        <f t="shared" si="0"/>
        <v>(1)基本機能〇</v>
      </c>
      <c r="S22" s="3"/>
      <c r="T22" s="3"/>
      <c r="U22" s="3"/>
      <c r="V22" s="3"/>
      <c r="W22" s="3"/>
      <c r="X22" s="3"/>
      <c r="Y22" s="3"/>
      <c r="Z22" s="3"/>
    </row>
    <row r="23" spans="1:26" s="2" customFormat="1" ht="68.25" customHeight="1" x14ac:dyDescent="0.15">
      <c r="A23" s="9">
        <v>20</v>
      </c>
      <c r="B23" s="12" t="s">
        <v>33</v>
      </c>
      <c r="C23" s="12" t="s">
        <v>37</v>
      </c>
      <c r="D23" s="13" t="s">
        <v>22</v>
      </c>
      <c r="E23" s="7" t="s">
        <v>72</v>
      </c>
      <c r="F23" s="7"/>
      <c r="G23" s="12"/>
      <c r="H23" s="7">
        <v>1</v>
      </c>
      <c r="I23" s="7"/>
      <c r="J23" s="9" t="s">
        <v>18</v>
      </c>
      <c r="K23" s="10"/>
      <c r="L23" s="10"/>
      <c r="M23" s="3"/>
      <c r="N23" s="3"/>
      <c r="O23" s="3"/>
      <c r="P23" s="3"/>
      <c r="Q23" s="3"/>
      <c r="R23" s="3" t="str">
        <f t="shared" si="0"/>
        <v>(2)電子請求機能〇</v>
      </c>
      <c r="S23" s="3"/>
      <c r="T23" s="3"/>
      <c r="U23" s="3"/>
      <c r="V23" s="3"/>
      <c r="W23" s="3"/>
      <c r="X23" s="3"/>
      <c r="Y23" s="3"/>
      <c r="Z23" s="3"/>
    </row>
    <row r="24" spans="1:26" s="2" customFormat="1" ht="68.25" customHeight="1" x14ac:dyDescent="0.15">
      <c r="A24" s="9">
        <v>21</v>
      </c>
      <c r="B24" s="12" t="s">
        <v>33</v>
      </c>
      <c r="C24" s="12" t="s">
        <v>37</v>
      </c>
      <c r="D24" s="13" t="s">
        <v>57</v>
      </c>
      <c r="E24" s="15"/>
      <c r="F24" s="7"/>
      <c r="G24" s="12"/>
      <c r="H24" s="7">
        <v>3</v>
      </c>
      <c r="I24" s="7"/>
      <c r="J24" s="9" t="s">
        <v>91</v>
      </c>
      <c r="K24" s="10"/>
      <c r="L24" s="10"/>
      <c r="M24" s="3"/>
      <c r="N24" s="3"/>
      <c r="O24" s="3"/>
      <c r="P24" s="3"/>
      <c r="Q24" s="3"/>
      <c r="R24" s="3" t="str">
        <f t="shared" si="0"/>
        <v>(2)電子請求機能</v>
      </c>
      <c r="S24" s="3"/>
      <c r="T24" s="3"/>
      <c r="U24" s="3"/>
      <c r="V24" s="3"/>
      <c r="W24" s="3"/>
      <c r="X24" s="3"/>
      <c r="Y24" s="3"/>
      <c r="Z24" s="3"/>
    </row>
    <row r="25" spans="1:26" s="2" customFormat="1" ht="68.25" customHeight="1" x14ac:dyDescent="0.15">
      <c r="A25" s="9">
        <v>22</v>
      </c>
      <c r="B25" s="12" t="s">
        <v>33</v>
      </c>
      <c r="C25" s="12" t="s">
        <v>37</v>
      </c>
      <c r="D25" s="13" t="s">
        <v>20</v>
      </c>
      <c r="E25" s="7" t="s">
        <v>72</v>
      </c>
      <c r="F25" s="7"/>
      <c r="G25" s="12"/>
      <c r="H25" s="7">
        <v>1</v>
      </c>
      <c r="I25" s="7"/>
      <c r="J25" s="9" t="s">
        <v>18</v>
      </c>
      <c r="K25" s="10"/>
      <c r="L25" s="10"/>
      <c r="M25" s="3"/>
      <c r="N25" s="3"/>
      <c r="O25" s="3"/>
      <c r="P25" s="3"/>
      <c r="Q25" s="3"/>
      <c r="R25" s="3" t="str">
        <f t="shared" si="0"/>
        <v>(2)電子請求機能〇</v>
      </c>
      <c r="S25" s="3"/>
      <c r="T25" s="3"/>
      <c r="U25" s="3"/>
      <c r="V25" s="3"/>
      <c r="W25" s="3"/>
      <c r="X25" s="3"/>
      <c r="Y25" s="3"/>
      <c r="Z25" s="3"/>
    </row>
    <row r="26" spans="1:26" s="2" customFormat="1" ht="68.25" customHeight="1" x14ac:dyDescent="0.15">
      <c r="A26" s="9">
        <v>23</v>
      </c>
      <c r="B26" s="12" t="s">
        <v>33</v>
      </c>
      <c r="C26" s="12" t="s">
        <v>37</v>
      </c>
      <c r="D26" s="13" t="s">
        <v>108</v>
      </c>
      <c r="E26" s="7"/>
      <c r="F26" s="7"/>
      <c r="G26" s="12"/>
      <c r="H26" s="7">
        <v>3</v>
      </c>
      <c r="I26" s="7"/>
      <c r="J26" s="9" t="s">
        <v>91</v>
      </c>
      <c r="K26" s="10"/>
      <c r="L26" s="10"/>
      <c r="M26" s="3"/>
      <c r="N26" s="3"/>
      <c r="O26" s="3"/>
      <c r="P26" s="3"/>
      <c r="Q26" s="3"/>
      <c r="R26" s="3"/>
      <c r="S26" s="3"/>
      <c r="T26" s="3"/>
      <c r="U26" s="3"/>
      <c r="V26" s="3"/>
      <c r="W26" s="3"/>
      <c r="X26" s="3"/>
      <c r="Y26" s="3"/>
      <c r="Z26" s="3"/>
    </row>
    <row r="27" spans="1:26" s="2" customFormat="1" ht="68.25" customHeight="1" x14ac:dyDescent="0.15">
      <c r="A27" s="9">
        <v>24</v>
      </c>
      <c r="B27" s="12" t="s">
        <v>33</v>
      </c>
      <c r="C27" s="12" t="s">
        <v>37</v>
      </c>
      <c r="D27" s="13" t="s">
        <v>88</v>
      </c>
      <c r="E27" s="7" t="s">
        <v>72</v>
      </c>
      <c r="F27" s="7"/>
      <c r="G27" s="12"/>
      <c r="H27" s="7">
        <v>1</v>
      </c>
      <c r="I27" s="7"/>
      <c r="J27" s="9" t="s">
        <v>18</v>
      </c>
      <c r="K27" s="10"/>
      <c r="L27" s="10"/>
      <c r="M27" s="3"/>
      <c r="N27" s="3"/>
      <c r="O27" s="3"/>
      <c r="P27" s="3"/>
      <c r="Q27" s="3"/>
      <c r="R27" s="3" t="str">
        <f t="shared" si="0"/>
        <v>(2)電子請求機能〇</v>
      </c>
      <c r="S27" s="3"/>
      <c r="T27" s="3"/>
      <c r="U27" s="3"/>
      <c r="V27" s="3"/>
      <c r="W27" s="3"/>
      <c r="X27" s="3"/>
      <c r="Y27" s="3"/>
      <c r="Z27" s="3"/>
    </row>
    <row r="28" spans="1:26" s="2" customFormat="1" ht="68.25" customHeight="1" x14ac:dyDescent="0.15">
      <c r="A28" s="9">
        <v>25</v>
      </c>
      <c r="B28" s="12" t="s">
        <v>33</v>
      </c>
      <c r="C28" s="12" t="s">
        <v>37</v>
      </c>
      <c r="D28" s="13" t="s">
        <v>79</v>
      </c>
      <c r="E28" s="15"/>
      <c r="F28" s="7"/>
      <c r="G28" s="12"/>
      <c r="H28" s="7">
        <v>3</v>
      </c>
      <c r="I28" s="7"/>
      <c r="J28" s="9" t="s">
        <v>91</v>
      </c>
      <c r="K28" s="10"/>
      <c r="L28" s="10"/>
      <c r="M28" s="3"/>
      <c r="N28" s="3"/>
      <c r="O28" s="3"/>
      <c r="P28" s="3"/>
      <c r="Q28" s="3"/>
      <c r="R28" s="3" t="str">
        <f t="shared" si="0"/>
        <v>(2)電子請求機能</v>
      </c>
      <c r="S28" s="3"/>
      <c r="T28" s="3"/>
      <c r="U28" s="3"/>
      <c r="V28" s="3"/>
      <c r="W28" s="3"/>
      <c r="X28" s="3"/>
      <c r="Y28" s="3"/>
      <c r="Z28" s="3"/>
    </row>
    <row r="29" spans="1:26" s="2" customFormat="1" ht="68.25" customHeight="1" x14ac:dyDescent="0.15">
      <c r="A29" s="9">
        <v>26</v>
      </c>
      <c r="B29" s="12" t="s">
        <v>33</v>
      </c>
      <c r="C29" s="12" t="s">
        <v>37</v>
      </c>
      <c r="D29" s="13" t="s">
        <v>67</v>
      </c>
      <c r="E29" s="7" t="s">
        <v>72</v>
      </c>
      <c r="F29" s="7"/>
      <c r="G29" s="12"/>
      <c r="H29" s="7">
        <v>1</v>
      </c>
      <c r="I29" s="7"/>
      <c r="J29" s="9" t="s">
        <v>18</v>
      </c>
      <c r="K29" s="10"/>
      <c r="L29" s="10"/>
      <c r="M29" s="3"/>
      <c r="N29" s="3"/>
      <c r="O29" s="3"/>
      <c r="P29" s="3"/>
      <c r="Q29" s="3"/>
      <c r="R29" s="3" t="str">
        <f t="shared" ref="R29:R56" si="7">B29&amp;E29</f>
        <v>(2)電子請求機能〇</v>
      </c>
      <c r="S29" s="3"/>
      <c r="T29" s="3"/>
      <c r="U29" s="3"/>
      <c r="V29" s="3"/>
      <c r="W29" s="3"/>
      <c r="X29" s="3"/>
      <c r="Y29" s="3"/>
      <c r="Z29" s="3"/>
    </row>
    <row r="30" spans="1:26" s="2" customFormat="1" ht="68.25" customHeight="1" x14ac:dyDescent="0.15">
      <c r="A30" s="9">
        <v>27</v>
      </c>
      <c r="B30" s="12" t="s">
        <v>33</v>
      </c>
      <c r="C30" s="12" t="s">
        <v>37</v>
      </c>
      <c r="D30" s="13" t="s">
        <v>110</v>
      </c>
      <c r="E30" s="15"/>
      <c r="F30" s="7"/>
      <c r="G30" s="12"/>
      <c r="H30" s="7">
        <v>2</v>
      </c>
      <c r="I30" s="7"/>
      <c r="J30" s="11" t="s">
        <v>93</v>
      </c>
      <c r="K30" s="10"/>
      <c r="L30" s="10"/>
      <c r="M30" s="3"/>
      <c r="N30" s="3"/>
      <c r="O30" s="3"/>
      <c r="P30" s="3"/>
      <c r="Q30" s="3"/>
      <c r="R30" s="3" t="str">
        <f t="shared" si="7"/>
        <v>(2)電子請求機能</v>
      </c>
      <c r="S30" s="3"/>
      <c r="T30" s="3"/>
      <c r="U30" s="3"/>
      <c r="V30" s="3"/>
      <c r="W30" s="3"/>
      <c r="X30" s="3"/>
      <c r="Y30" s="3"/>
      <c r="Z30" s="3"/>
    </row>
    <row r="31" spans="1:26" s="2" customFormat="1" ht="68.25" customHeight="1" x14ac:dyDescent="0.15">
      <c r="A31" s="9">
        <v>28</v>
      </c>
      <c r="B31" s="12" t="s">
        <v>33</v>
      </c>
      <c r="C31" s="12" t="s">
        <v>37</v>
      </c>
      <c r="D31" s="14" t="s">
        <v>83</v>
      </c>
      <c r="E31" s="7" t="s">
        <v>72</v>
      </c>
      <c r="F31" s="7"/>
      <c r="G31" s="12"/>
      <c r="H31" s="7">
        <v>1</v>
      </c>
      <c r="I31" s="7"/>
      <c r="J31" s="9" t="s">
        <v>18</v>
      </c>
      <c r="K31" s="10"/>
      <c r="L31" s="10"/>
      <c r="M31" s="3"/>
      <c r="N31" s="3"/>
      <c r="O31" s="3"/>
      <c r="P31" s="3"/>
      <c r="Q31" s="3"/>
      <c r="R31" s="3" t="str">
        <f t="shared" si="7"/>
        <v>(2)電子請求機能〇</v>
      </c>
      <c r="S31" s="3"/>
      <c r="T31" s="3"/>
      <c r="U31" s="3"/>
      <c r="V31" s="3"/>
      <c r="W31" s="3"/>
      <c r="X31" s="3"/>
      <c r="Y31" s="3"/>
      <c r="Z31" s="3"/>
    </row>
    <row r="32" spans="1:26" s="2" customFormat="1" ht="68.25" customHeight="1" x14ac:dyDescent="0.15">
      <c r="A32" s="9">
        <v>29</v>
      </c>
      <c r="B32" s="12" t="s">
        <v>33</v>
      </c>
      <c r="C32" s="12" t="s">
        <v>37</v>
      </c>
      <c r="D32" s="14" t="s">
        <v>65</v>
      </c>
      <c r="E32" s="7" t="s">
        <v>72</v>
      </c>
      <c r="F32" s="7"/>
      <c r="G32" s="12"/>
      <c r="H32" s="7">
        <v>1</v>
      </c>
      <c r="I32" s="7"/>
      <c r="J32" s="9" t="s">
        <v>18</v>
      </c>
      <c r="K32" s="10"/>
      <c r="L32" s="10"/>
      <c r="M32" s="3"/>
      <c r="N32" s="3"/>
      <c r="O32" s="3"/>
      <c r="P32" s="3"/>
      <c r="Q32" s="3"/>
      <c r="R32" s="3" t="str">
        <f t="shared" si="7"/>
        <v>(2)電子請求機能〇</v>
      </c>
      <c r="S32" s="3"/>
      <c r="T32" s="3"/>
      <c r="U32" s="3"/>
      <c r="V32" s="3"/>
      <c r="W32" s="3"/>
      <c r="X32" s="3"/>
      <c r="Y32" s="3"/>
      <c r="Z32" s="3"/>
    </row>
    <row r="33" spans="1:26" s="2" customFormat="1" ht="68.25" customHeight="1" x14ac:dyDescent="0.15">
      <c r="A33" s="9">
        <v>30</v>
      </c>
      <c r="B33" s="12" t="s">
        <v>33</v>
      </c>
      <c r="C33" s="12" t="s">
        <v>26</v>
      </c>
      <c r="D33" s="13" t="s">
        <v>98</v>
      </c>
      <c r="E33" s="7"/>
      <c r="F33" s="7"/>
      <c r="G33" s="12"/>
      <c r="H33" s="7">
        <v>3</v>
      </c>
      <c r="I33" s="7"/>
      <c r="J33" s="9" t="s">
        <v>91</v>
      </c>
      <c r="K33" s="10"/>
      <c r="L33" s="10"/>
      <c r="M33" s="3"/>
      <c r="N33" s="3"/>
      <c r="O33" s="3"/>
      <c r="P33" s="3"/>
      <c r="Q33" s="3"/>
      <c r="R33" s="3" t="str">
        <f t="shared" si="7"/>
        <v>(2)電子請求機能</v>
      </c>
      <c r="S33" s="3"/>
      <c r="T33" s="3"/>
      <c r="U33" s="3"/>
      <c r="V33" s="3"/>
      <c r="W33" s="3"/>
      <c r="X33" s="3"/>
      <c r="Y33" s="3"/>
      <c r="Z33" s="3"/>
    </row>
    <row r="34" spans="1:26" s="2" customFormat="1" ht="68.25" customHeight="1" x14ac:dyDescent="0.15">
      <c r="A34" s="9">
        <v>31</v>
      </c>
      <c r="B34" s="12" t="s">
        <v>33</v>
      </c>
      <c r="C34" s="12" t="s">
        <v>56</v>
      </c>
      <c r="D34" s="13" t="s">
        <v>59</v>
      </c>
      <c r="E34" s="7" t="s">
        <v>72</v>
      </c>
      <c r="F34" s="7"/>
      <c r="G34" s="12"/>
      <c r="H34" s="7">
        <v>1</v>
      </c>
      <c r="I34" s="7"/>
      <c r="J34" s="9" t="s">
        <v>18</v>
      </c>
      <c r="K34" s="10"/>
      <c r="L34" s="10"/>
      <c r="M34" s="3"/>
      <c r="N34" s="3"/>
      <c r="O34" s="3"/>
      <c r="P34" s="3"/>
      <c r="Q34" s="3"/>
      <c r="R34" s="3" t="str">
        <f t="shared" si="7"/>
        <v>(2)電子請求機能〇</v>
      </c>
      <c r="S34" s="3"/>
      <c r="T34" s="3"/>
      <c r="U34" s="3"/>
      <c r="V34" s="3"/>
      <c r="W34" s="3"/>
      <c r="X34" s="3"/>
      <c r="Y34" s="3"/>
      <c r="Z34" s="3"/>
    </row>
    <row r="35" spans="1:26" s="2" customFormat="1" ht="68.25" customHeight="1" x14ac:dyDescent="0.15">
      <c r="A35" s="9">
        <v>32</v>
      </c>
      <c r="B35" s="12" t="s">
        <v>33</v>
      </c>
      <c r="C35" s="12" t="s">
        <v>56</v>
      </c>
      <c r="D35" s="13" t="s">
        <v>111</v>
      </c>
      <c r="E35" s="7" t="s">
        <v>72</v>
      </c>
      <c r="F35" s="7"/>
      <c r="G35" s="12"/>
      <c r="H35" s="7">
        <v>1</v>
      </c>
      <c r="I35" s="7"/>
      <c r="J35" s="9" t="s">
        <v>18</v>
      </c>
      <c r="K35" s="10"/>
      <c r="L35" s="10"/>
      <c r="M35" s="3"/>
      <c r="N35" s="3"/>
      <c r="O35" s="3"/>
      <c r="P35" s="3"/>
      <c r="Q35" s="3"/>
      <c r="R35" s="3" t="str">
        <f t="shared" si="7"/>
        <v>(2)電子請求機能〇</v>
      </c>
      <c r="S35" s="3"/>
      <c r="T35" s="3"/>
      <c r="U35" s="3"/>
      <c r="V35" s="3"/>
      <c r="W35" s="3"/>
      <c r="X35" s="3"/>
      <c r="Y35" s="3"/>
      <c r="Z35" s="3"/>
    </row>
    <row r="36" spans="1:26" s="2" customFormat="1" ht="68.25" customHeight="1" x14ac:dyDescent="0.15">
      <c r="A36" s="9">
        <v>33</v>
      </c>
      <c r="B36" s="12" t="s">
        <v>33</v>
      </c>
      <c r="C36" s="12" t="s">
        <v>41</v>
      </c>
      <c r="D36" s="13" t="s">
        <v>80</v>
      </c>
      <c r="E36" s="15"/>
      <c r="F36" s="7"/>
      <c r="G36" s="12"/>
      <c r="H36" s="7">
        <v>3</v>
      </c>
      <c r="I36" s="7"/>
      <c r="J36" s="9" t="s">
        <v>91</v>
      </c>
      <c r="K36" s="10"/>
      <c r="L36" s="10"/>
      <c r="M36" s="3"/>
      <c r="N36" s="3"/>
      <c r="O36" s="3"/>
      <c r="P36" s="3"/>
      <c r="Q36" s="3"/>
      <c r="R36" s="3" t="str">
        <f t="shared" si="7"/>
        <v>(2)電子請求機能</v>
      </c>
      <c r="S36" s="3"/>
      <c r="T36" s="3"/>
      <c r="U36" s="3"/>
      <c r="V36" s="3"/>
      <c r="W36" s="3"/>
      <c r="X36" s="3"/>
      <c r="Y36" s="3"/>
      <c r="Z36" s="3"/>
    </row>
    <row r="37" spans="1:26" s="2" customFormat="1" ht="68.25" customHeight="1" x14ac:dyDescent="0.15">
      <c r="A37" s="9">
        <v>34</v>
      </c>
      <c r="B37" s="12" t="s">
        <v>33</v>
      </c>
      <c r="C37" s="12" t="s">
        <v>32</v>
      </c>
      <c r="D37" s="13" t="s">
        <v>87</v>
      </c>
      <c r="E37" s="7"/>
      <c r="F37" s="7"/>
      <c r="G37" s="12"/>
      <c r="H37" s="7">
        <v>2</v>
      </c>
      <c r="I37" s="7"/>
      <c r="J37" s="11" t="s">
        <v>93</v>
      </c>
      <c r="K37" s="10"/>
      <c r="L37" s="10"/>
      <c r="M37" s="3"/>
      <c r="N37" s="3"/>
      <c r="O37" s="3"/>
      <c r="P37" s="3"/>
      <c r="Q37" s="3"/>
      <c r="R37" s="3" t="str">
        <f t="shared" si="7"/>
        <v>(2)電子請求機能</v>
      </c>
      <c r="S37" s="3"/>
      <c r="T37" s="3"/>
      <c r="U37" s="3"/>
      <c r="V37" s="3"/>
      <c r="W37" s="3"/>
      <c r="X37" s="3"/>
      <c r="Y37" s="3"/>
      <c r="Z37" s="3"/>
    </row>
    <row r="38" spans="1:26" ht="68.25" customHeight="1" x14ac:dyDescent="0.15">
      <c r="A38" s="9">
        <v>35</v>
      </c>
      <c r="B38" s="9" t="s">
        <v>33</v>
      </c>
      <c r="C38" s="9" t="s">
        <v>24</v>
      </c>
      <c r="D38" s="11" t="s">
        <v>99</v>
      </c>
      <c r="E38" s="7" t="s">
        <v>72</v>
      </c>
      <c r="F38" s="7"/>
      <c r="G38" s="9"/>
      <c r="H38" s="7">
        <v>1</v>
      </c>
      <c r="I38" s="7"/>
      <c r="J38" s="9" t="s">
        <v>18</v>
      </c>
      <c r="K38" s="10"/>
      <c r="L38" s="10"/>
      <c r="R38" s="3" t="str">
        <f t="shared" si="7"/>
        <v>(2)電子請求機能〇</v>
      </c>
    </row>
    <row r="39" spans="1:26" ht="68.25" customHeight="1" x14ac:dyDescent="0.15">
      <c r="A39" s="9">
        <v>36</v>
      </c>
      <c r="B39" s="9" t="s">
        <v>33</v>
      </c>
      <c r="C39" s="9" t="s">
        <v>24</v>
      </c>
      <c r="D39" s="11" t="s">
        <v>100</v>
      </c>
      <c r="E39" s="7" t="s">
        <v>72</v>
      </c>
      <c r="F39" s="7"/>
      <c r="G39" s="9"/>
      <c r="H39" s="7">
        <v>1</v>
      </c>
      <c r="I39" s="7"/>
      <c r="J39" s="9" t="s">
        <v>18</v>
      </c>
      <c r="K39" s="10"/>
      <c r="L39" s="10"/>
      <c r="R39" s="3" t="str">
        <f t="shared" si="7"/>
        <v>(2)電子請求機能〇</v>
      </c>
    </row>
    <row r="40" spans="1:26" ht="68.25" customHeight="1" x14ac:dyDescent="0.15">
      <c r="A40" s="9">
        <v>37</v>
      </c>
      <c r="B40" s="9" t="s">
        <v>33</v>
      </c>
      <c r="C40" s="9" t="s">
        <v>6</v>
      </c>
      <c r="D40" s="11" t="s">
        <v>112</v>
      </c>
      <c r="E40" s="7"/>
      <c r="F40" s="7"/>
      <c r="G40" s="9"/>
      <c r="H40" s="7">
        <v>3</v>
      </c>
      <c r="I40" s="7"/>
      <c r="J40" s="9" t="s">
        <v>91</v>
      </c>
      <c r="K40" s="10"/>
      <c r="L40" s="10"/>
      <c r="R40" s="3" t="str">
        <f t="shared" si="7"/>
        <v>(2)電子請求機能</v>
      </c>
    </row>
    <row r="41" spans="1:26" ht="68.25" customHeight="1" x14ac:dyDescent="0.15">
      <c r="A41" s="9">
        <v>38</v>
      </c>
      <c r="B41" s="9" t="s">
        <v>17</v>
      </c>
      <c r="C41" s="9" t="s">
        <v>46</v>
      </c>
      <c r="D41" s="11" t="s">
        <v>16</v>
      </c>
      <c r="E41" s="7" t="s">
        <v>72</v>
      </c>
      <c r="F41" s="7"/>
      <c r="G41" s="9"/>
      <c r="H41" s="7">
        <v>1</v>
      </c>
      <c r="I41" s="7"/>
      <c r="J41" s="9" t="s">
        <v>18</v>
      </c>
      <c r="K41" s="10"/>
      <c r="L41" s="10"/>
      <c r="R41" s="3" t="str">
        <f t="shared" si="7"/>
        <v>(3)連携機能〇</v>
      </c>
    </row>
    <row r="42" spans="1:26" ht="68.25" customHeight="1" x14ac:dyDescent="0.15">
      <c r="A42" s="9">
        <v>39</v>
      </c>
      <c r="B42" s="9" t="s">
        <v>17</v>
      </c>
      <c r="C42" s="9" t="s">
        <v>46</v>
      </c>
      <c r="D42" s="11" t="s">
        <v>21</v>
      </c>
      <c r="E42" s="7"/>
      <c r="F42" s="7"/>
      <c r="G42" s="9"/>
      <c r="H42" s="7">
        <v>3</v>
      </c>
      <c r="I42" s="7"/>
      <c r="J42" s="9" t="s">
        <v>91</v>
      </c>
      <c r="K42" s="10"/>
      <c r="L42" s="10"/>
      <c r="R42" s="3" t="str">
        <f t="shared" si="7"/>
        <v>(3)連携機能</v>
      </c>
    </row>
    <row r="43" spans="1:26" ht="68.25" customHeight="1" x14ac:dyDescent="0.15">
      <c r="A43" s="9">
        <v>40</v>
      </c>
      <c r="B43" s="9" t="s">
        <v>17</v>
      </c>
      <c r="C43" s="9" t="s">
        <v>46</v>
      </c>
      <c r="D43" s="11" t="s">
        <v>3</v>
      </c>
      <c r="E43" s="7"/>
      <c r="F43" s="7"/>
      <c r="G43" s="9"/>
      <c r="H43" s="7">
        <v>3</v>
      </c>
      <c r="I43" s="7"/>
      <c r="J43" s="9" t="s">
        <v>91</v>
      </c>
      <c r="K43" s="10"/>
      <c r="L43" s="10"/>
      <c r="R43" s="3" t="str">
        <f t="shared" si="7"/>
        <v>(3)連携機能</v>
      </c>
    </row>
    <row r="44" spans="1:26" ht="68.25" customHeight="1" x14ac:dyDescent="0.15">
      <c r="A44" s="9">
        <v>41</v>
      </c>
      <c r="B44" s="9" t="s">
        <v>17</v>
      </c>
      <c r="C44" s="9" t="s">
        <v>46</v>
      </c>
      <c r="D44" s="11" t="s">
        <v>62</v>
      </c>
      <c r="E44" s="7"/>
      <c r="F44" s="7"/>
      <c r="G44" s="9"/>
      <c r="H44" s="7">
        <v>3</v>
      </c>
      <c r="I44" s="7"/>
      <c r="J44" s="9" t="s">
        <v>91</v>
      </c>
      <c r="K44" s="10"/>
      <c r="L44" s="10"/>
      <c r="R44" s="3" t="str">
        <f t="shared" si="7"/>
        <v>(3)連携機能</v>
      </c>
    </row>
    <row r="45" spans="1:26" ht="68.25" customHeight="1" x14ac:dyDescent="0.15">
      <c r="A45" s="9">
        <v>42</v>
      </c>
      <c r="B45" s="9" t="s">
        <v>34</v>
      </c>
      <c r="C45" s="9" t="s">
        <v>11</v>
      </c>
      <c r="D45" s="11" t="s">
        <v>38</v>
      </c>
      <c r="E45" s="7" t="s">
        <v>72</v>
      </c>
      <c r="F45" s="7"/>
      <c r="G45" s="9"/>
      <c r="H45" s="7">
        <v>1</v>
      </c>
      <c r="I45" s="7"/>
      <c r="J45" s="9" t="s">
        <v>18</v>
      </c>
      <c r="K45" s="10"/>
      <c r="L45" s="10"/>
      <c r="R45" s="3" t="str">
        <f t="shared" si="7"/>
        <v>(4)運用保守・管理〇</v>
      </c>
    </row>
    <row r="46" spans="1:26" ht="68.25" customHeight="1" x14ac:dyDescent="0.15">
      <c r="A46" s="9">
        <v>43</v>
      </c>
      <c r="B46" s="9" t="s">
        <v>34</v>
      </c>
      <c r="C46" s="9" t="s">
        <v>11</v>
      </c>
      <c r="D46" s="11" t="s">
        <v>45</v>
      </c>
      <c r="E46" s="7" t="s">
        <v>72</v>
      </c>
      <c r="F46" s="7"/>
      <c r="G46" s="9"/>
      <c r="H46" s="7">
        <v>1</v>
      </c>
      <c r="I46" s="7"/>
      <c r="J46" s="9" t="s">
        <v>18</v>
      </c>
      <c r="K46" s="10"/>
      <c r="L46" s="10"/>
      <c r="R46" s="3" t="str">
        <f t="shared" si="7"/>
        <v>(4)運用保守・管理〇</v>
      </c>
    </row>
    <row r="47" spans="1:26" ht="68.25" customHeight="1" x14ac:dyDescent="0.15">
      <c r="A47" s="9">
        <v>44</v>
      </c>
      <c r="B47" s="9" t="s">
        <v>34</v>
      </c>
      <c r="C47" s="9" t="s">
        <v>11</v>
      </c>
      <c r="D47" s="11" t="s">
        <v>5</v>
      </c>
      <c r="E47" s="7" t="s">
        <v>72</v>
      </c>
      <c r="F47" s="7"/>
      <c r="G47" s="9"/>
      <c r="H47" s="7">
        <v>1</v>
      </c>
      <c r="I47" s="7"/>
      <c r="J47" s="9" t="s">
        <v>18</v>
      </c>
      <c r="K47" s="10"/>
      <c r="L47" s="10"/>
      <c r="R47" s="3" t="str">
        <f t="shared" si="7"/>
        <v>(4)運用保守・管理〇</v>
      </c>
    </row>
    <row r="48" spans="1:26" ht="68.25" customHeight="1" x14ac:dyDescent="0.15">
      <c r="A48" s="9">
        <v>45</v>
      </c>
      <c r="B48" s="9" t="s">
        <v>34</v>
      </c>
      <c r="C48" s="9" t="s">
        <v>11</v>
      </c>
      <c r="D48" s="11" t="s">
        <v>36</v>
      </c>
      <c r="E48" s="7" t="s">
        <v>72</v>
      </c>
      <c r="F48" s="7"/>
      <c r="G48" s="9"/>
      <c r="H48" s="7">
        <v>1</v>
      </c>
      <c r="I48" s="7"/>
      <c r="J48" s="9" t="s">
        <v>18</v>
      </c>
      <c r="K48" s="10"/>
      <c r="L48" s="10"/>
      <c r="R48" s="3" t="str">
        <f t="shared" si="7"/>
        <v>(4)運用保守・管理〇</v>
      </c>
    </row>
    <row r="49" spans="1:18" ht="68.25" customHeight="1" x14ac:dyDescent="0.15">
      <c r="A49" s="9">
        <v>46</v>
      </c>
      <c r="B49" s="9" t="s">
        <v>34</v>
      </c>
      <c r="C49" s="9" t="s">
        <v>11</v>
      </c>
      <c r="D49" s="11" t="s">
        <v>39</v>
      </c>
      <c r="E49" s="7" t="s">
        <v>72</v>
      </c>
      <c r="F49" s="7"/>
      <c r="G49" s="9"/>
      <c r="H49" s="7">
        <v>1</v>
      </c>
      <c r="I49" s="7"/>
      <c r="J49" s="9" t="s">
        <v>18</v>
      </c>
      <c r="K49" s="10"/>
      <c r="L49" s="10"/>
      <c r="R49" s="3" t="str">
        <f t="shared" si="7"/>
        <v>(4)運用保守・管理〇</v>
      </c>
    </row>
    <row r="50" spans="1:18" ht="68.25" customHeight="1" x14ac:dyDescent="0.15">
      <c r="A50" s="9">
        <v>47</v>
      </c>
      <c r="B50" s="9" t="s">
        <v>34</v>
      </c>
      <c r="C50" s="9" t="s">
        <v>11</v>
      </c>
      <c r="D50" s="11" t="s">
        <v>23</v>
      </c>
      <c r="E50" s="7" t="s">
        <v>72</v>
      </c>
      <c r="F50" s="7"/>
      <c r="G50" s="9"/>
      <c r="H50" s="7">
        <v>1</v>
      </c>
      <c r="I50" s="7"/>
      <c r="J50" s="9" t="s">
        <v>18</v>
      </c>
      <c r="K50" s="10"/>
      <c r="L50" s="10"/>
      <c r="R50" s="3" t="str">
        <f t="shared" si="7"/>
        <v>(4)運用保守・管理〇</v>
      </c>
    </row>
    <row r="51" spans="1:18" ht="68.25" customHeight="1" x14ac:dyDescent="0.15">
      <c r="A51" s="9">
        <v>48</v>
      </c>
      <c r="B51" s="9" t="s">
        <v>34</v>
      </c>
      <c r="C51" s="9" t="s">
        <v>11</v>
      </c>
      <c r="D51" s="11" t="s">
        <v>64</v>
      </c>
      <c r="E51" s="7" t="s">
        <v>72</v>
      </c>
      <c r="F51" s="7"/>
      <c r="G51" s="9"/>
      <c r="H51" s="7">
        <v>1</v>
      </c>
      <c r="I51" s="7"/>
      <c r="J51" s="9" t="s">
        <v>18</v>
      </c>
      <c r="K51" s="10"/>
      <c r="L51" s="10"/>
      <c r="R51" s="3" t="str">
        <f t="shared" si="7"/>
        <v>(4)運用保守・管理〇</v>
      </c>
    </row>
    <row r="52" spans="1:18" ht="68.25" customHeight="1" x14ac:dyDescent="0.15">
      <c r="A52" s="9">
        <v>49</v>
      </c>
      <c r="B52" s="9" t="s">
        <v>34</v>
      </c>
      <c r="C52" s="9" t="s">
        <v>11</v>
      </c>
      <c r="D52" s="11" t="s">
        <v>101</v>
      </c>
      <c r="E52" s="7"/>
      <c r="F52" s="7"/>
      <c r="G52" s="9"/>
      <c r="H52" s="7">
        <v>2</v>
      </c>
      <c r="I52" s="7"/>
      <c r="J52" s="9" t="s">
        <v>92</v>
      </c>
      <c r="K52" s="10"/>
      <c r="L52" s="10"/>
      <c r="R52" s="3" t="str">
        <f t="shared" si="7"/>
        <v>(4)運用保守・管理</v>
      </c>
    </row>
    <row r="53" spans="1:18" ht="68.25" customHeight="1" x14ac:dyDescent="0.15">
      <c r="A53" s="9">
        <v>50</v>
      </c>
      <c r="B53" s="9" t="s">
        <v>34</v>
      </c>
      <c r="C53" s="9" t="s">
        <v>0</v>
      </c>
      <c r="D53" s="11" t="s">
        <v>15</v>
      </c>
      <c r="E53" s="7" t="s">
        <v>72</v>
      </c>
      <c r="F53" s="7"/>
      <c r="G53" s="9"/>
      <c r="H53" s="7">
        <v>1</v>
      </c>
      <c r="I53" s="7"/>
      <c r="J53" s="9" t="s">
        <v>18</v>
      </c>
      <c r="K53" s="10"/>
      <c r="L53" s="10"/>
      <c r="R53" s="3" t="str">
        <f t="shared" si="7"/>
        <v>(4)運用保守・管理〇</v>
      </c>
    </row>
    <row r="54" spans="1:18" ht="68.25" customHeight="1" x14ac:dyDescent="0.15">
      <c r="A54" s="9">
        <v>51</v>
      </c>
      <c r="B54" s="9" t="s">
        <v>34</v>
      </c>
      <c r="C54" s="9" t="s">
        <v>0</v>
      </c>
      <c r="D54" s="11" t="s">
        <v>63</v>
      </c>
      <c r="E54" s="7" t="s">
        <v>72</v>
      </c>
      <c r="F54" s="7"/>
      <c r="G54" s="9"/>
      <c r="H54" s="7">
        <v>1</v>
      </c>
      <c r="I54" s="7"/>
      <c r="J54" s="9" t="s">
        <v>18</v>
      </c>
      <c r="K54" s="10"/>
      <c r="L54" s="10"/>
      <c r="R54" s="3" t="str">
        <f t="shared" si="7"/>
        <v>(4)運用保守・管理〇</v>
      </c>
    </row>
    <row r="55" spans="1:18" ht="68.25" customHeight="1" x14ac:dyDescent="0.15">
      <c r="A55" s="9">
        <v>52</v>
      </c>
      <c r="B55" s="9" t="s">
        <v>47</v>
      </c>
      <c r="C55" s="9" t="s">
        <v>12</v>
      </c>
      <c r="D55" s="11" t="s">
        <v>113</v>
      </c>
      <c r="E55" s="7" t="s">
        <v>72</v>
      </c>
      <c r="F55" s="7"/>
      <c r="G55" s="9"/>
      <c r="H55" s="7">
        <v>1</v>
      </c>
      <c r="I55" s="7"/>
      <c r="J55" s="9" t="s">
        <v>18</v>
      </c>
      <c r="K55" s="10"/>
      <c r="L55" s="10"/>
      <c r="R55" s="3" t="str">
        <f t="shared" si="7"/>
        <v>(5)その他〇</v>
      </c>
    </row>
    <row r="56" spans="1:18" ht="68.25" customHeight="1" x14ac:dyDescent="0.15">
      <c r="A56" s="9">
        <v>53</v>
      </c>
      <c r="B56" s="9" t="s">
        <v>47</v>
      </c>
      <c r="C56" s="9" t="s">
        <v>12</v>
      </c>
      <c r="D56" s="11" t="s">
        <v>7</v>
      </c>
      <c r="E56" s="7" t="s">
        <v>72</v>
      </c>
      <c r="F56" s="7"/>
      <c r="G56" s="9"/>
      <c r="H56" s="7">
        <v>1</v>
      </c>
      <c r="I56" s="7"/>
      <c r="J56" s="9" t="s">
        <v>18</v>
      </c>
      <c r="K56" s="10"/>
      <c r="L56" s="10"/>
      <c r="R56" s="3" t="str">
        <f t="shared" si="7"/>
        <v>(5)その他〇</v>
      </c>
    </row>
    <row r="57" spans="1:18" ht="50.25" customHeight="1" x14ac:dyDescent="0.15">
      <c r="G57" s="20"/>
      <c r="H57" s="18" t="s">
        <v>105</v>
      </c>
      <c r="I57" s="17"/>
      <c r="J57" s="17" t="s">
        <v>102</v>
      </c>
    </row>
    <row r="58" spans="1:18" ht="50.25" customHeight="1" thickBot="1" x14ac:dyDescent="0.2">
      <c r="G58" s="26"/>
      <c r="H58" s="19" t="s">
        <v>106</v>
      </c>
      <c r="I58" s="16"/>
      <c r="J58" s="16" t="s">
        <v>103</v>
      </c>
    </row>
    <row r="59" spans="1:18" ht="50.25" customHeight="1" thickTop="1" x14ac:dyDescent="0.15">
      <c r="B59" s="1" t="s">
        <v>118</v>
      </c>
    </row>
    <row r="60" spans="1:18" ht="50.25" customHeight="1" x14ac:dyDescent="0.15">
      <c r="B60" s="1" t="s">
        <v>116</v>
      </c>
    </row>
    <row r="61" spans="1:18" ht="50.25" customHeight="1" x14ac:dyDescent="0.15">
      <c r="B61" s="1" t="s">
        <v>114</v>
      </c>
    </row>
    <row r="62" spans="1:18" ht="50.25" customHeight="1" x14ac:dyDescent="0.15">
      <c r="B62" s="24" t="s">
        <v>117</v>
      </c>
    </row>
    <row r="63" spans="1:18" ht="50.25" customHeight="1" x14ac:dyDescent="0.15">
      <c r="B63" s="25" t="s">
        <v>119</v>
      </c>
    </row>
    <row r="64" spans="1:18" ht="50.25" customHeight="1" x14ac:dyDescent="0.15">
      <c r="B64" s="1" t="s">
        <v>115</v>
      </c>
    </row>
  </sheetData>
  <autoFilter ref="A3:H56"/>
  <phoneticPr fontId="20"/>
  <dataValidations count="1">
    <dataValidation type="list" allowBlank="1" showInputMessage="1" showErrorMessage="1" sqref="F4:F56">
      <formula1>"○：対応可能,×：対応不可"</formula1>
    </dataValidation>
  </dataValidations>
  <pageMargins left="0.23622047244094491" right="0.23622047244094491" top="0.74803149606299213" bottom="0.74803149606299213" header="0.31496062992125984" footer="0.31496062992125984"/>
  <pageSetup paperSize="9" scale="47" fitToHeight="0" orientation="portrait" r:id="rId1"/>
  <headerFooter>
    <oddHeader>&amp;R&amp;P／&amp;N</oddHeader>
  </headerFooter>
  <rowBreaks count="2" manualBreakCount="2">
    <brk id="23" max="9" man="1"/>
    <brk id="4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機能確認書</vt:lpstr>
      <vt:lpstr>機能確認書!Print_Area</vt:lpstr>
      <vt:lpstr>機能確認書!Print_Titles</vt:lpstr>
    </vt:vector>
  </TitlesOfParts>
  <Company>和泉市　総務部　ＩＴ推進課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OA5021</dc:creator>
  <cp:lastModifiedBy>倉本　未樹</cp:lastModifiedBy>
  <cp:lastPrinted>2025-04-11T05:57:00Z</cp:lastPrinted>
  <dcterms:created xsi:type="dcterms:W3CDTF">2010-08-23T23:54:48Z</dcterms:created>
  <dcterms:modified xsi:type="dcterms:W3CDTF">2025-04-14T04:59:05Z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2025-04-07T06:34:12Z</vt:filetime>
  </property>
</Properties>
</file>