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305" activeTab="0"/>
  </bookViews>
  <sheets>
    <sheet name="予算" sheetId="1" r:id="rId1"/>
    <sheet name="決算" sheetId="2" r:id="rId2"/>
  </sheets>
  <externalReferences>
    <externalReference r:id="rId5"/>
    <externalReference r:id="rId6"/>
  </externalReferences>
  <definedNames>
    <definedName name="_xlnm.Print_Area" localSheetId="1">'決算'!$A$1:$U$43</definedName>
    <definedName name="_xlnm.Print_Area" localSheetId="0">'予算'!$A$1:$E$39</definedName>
    <definedName name="あ">'[2]共通ﾃｰﾌﾞﾙ'!$B$10</definedName>
    <definedName name="括弧">'[1]共通ﾃｰﾌﾞﾙ'!$B$20</definedName>
    <definedName name="基準日">'[1]共通ﾃｰﾌﾞﾙ'!$B$5</definedName>
    <definedName name="国政選挙">'[1]共通ﾃｰﾌﾞﾙ'!$B$22</definedName>
    <definedName name="今年">'[1]共通ﾃｰﾌﾞﾙ'!$B$12</definedName>
    <definedName name="参考データ">'[1]共通ﾃｰﾌﾞﾙ'!$B$19</definedName>
    <definedName name="事業所・企業統計調査">'[1]共通ﾃｰﾌﾞﾙ'!$B$14</definedName>
    <definedName name="前回基準日">'[1]共通ﾃｰﾌﾞﾙ'!$B$8</definedName>
    <definedName name="前回国勢調査年">'[1]共通ﾃｰﾌﾞﾙ'!$B$6</definedName>
    <definedName name="前々回基準日">'[1]共通ﾃｰﾌﾞﾙ'!$B$9</definedName>
    <definedName name="前々回国勢調査年">'[1]共通ﾃｰﾌﾞﾙ'!$B$7</definedName>
    <definedName name="前々年">'[1]共通ﾃｰﾌﾞﾙ'!$B$10</definedName>
    <definedName name="前年">'[1]共通ﾃｰﾌﾞﾙ'!$B$11</definedName>
    <definedName name="前年度末">'[1]共通ﾃｰﾌﾞﾙ'!$B$17</definedName>
    <definedName name="調査都市">'[1]共通ﾃｰﾌﾞﾙ'!$B$13</definedName>
    <definedName name="直近国政選挙">'[1]共通ﾃｰﾌﾞﾙ'!$B$21</definedName>
    <definedName name="農林業センサス">'[1]共通ﾃｰﾌﾞﾙ'!$B$16</definedName>
  </definedNames>
  <calcPr fullCalcOnLoad="1"/>
</workbook>
</file>

<file path=xl/sharedStrings.xml><?xml version="1.0" encoding="utf-8"?>
<sst xmlns="http://schemas.openxmlformats.org/spreadsheetml/2006/main" count="136" uniqueCount="38">
  <si>
    <t>水道事業会計</t>
  </si>
  <si>
    <t>科目</t>
  </si>
  <si>
    <t>対前年度比</t>
  </si>
  <si>
    <t>〔収益的収支〕</t>
  </si>
  <si>
    <t>千円</t>
  </si>
  <si>
    <t>％</t>
  </si>
  <si>
    <t>営業収益</t>
  </si>
  <si>
    <t>営業外収益</t>
  </si>
  <si>
    <t>特別利益</t>
  </si>
  <si>
    <t>収益合計</t>
  </si>
  <si>
    <t>営業費用</t>
  </si>
  <si>
    <t>営業外費用</t>
  </si>
  <si>
    <t>特別損失</t>
  </si>
  <si>
    <t>予備費</t>
  </si>
  <si>
    <t>費用合計</t>
  </si>
  <si>
    <t>〔資本的収支〕</t>
  </si>
  <si>
    <t>資本的収入</t>
  </si>
  <si>
    <t>資本的支出</t>
  </si>
  <si>
    <t>資料：上下水道部経営総務課</t>
  </si>
  <si>
    <t>下水道事業会計</t>
  </si>
  <si>
    <t>科       目</t>
  </si>
  <si>
    <t>資料：上下水道部経営総務課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</si>
  <si>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</si>
  <si>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</si>
  <si>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</si>
  <si>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</si>
  <si>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</si>
  <si>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</si>
  <si>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</si>
  <si>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予    備    費</t>
  </si>
  <si>
    <t>下水道事業会計</t>
  </si>
  <si>
    <t>平成30年度
当初予算</t>
  </si>
  <si>
    <t>平成29年度</t>
  </si>
  <si>
    <t>平成31年度
当初予算</t>
  </si>
  <si>
    <t>平成30年度</t>
  </si>
  <si>
    <t>（指数：平成30年度＝100）</t>
  </si>
  <si>
    <t>資料：上下水道部経営総務課</t>
  </si>
  <si>
    <t>（注）消費税を含む。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</si>
</sst>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0.00_ "/>
    <numFmt numFmtId="180" formatCode="#,##0.0"/>
    <numFmt numFmtId="181" formatCode="0.0"/>
    <numFmt numFmtId="182" formatCode="\-0.0"/>
    <numFmt numFmtId="183" formatCode="#,##0;&quot;△ &quot;#,##0"/>
    <numFmt numFmtId="184" formatCode="0_);\(0\)"/>
    <numFmt numFmtId="185" formatCode="&quot;¥&quot;#,##0_);\(&quot;¥&quot;#,##0\)"/>
    <numFmt numFmtId="186" formatCode="#,##0_);\(#,##0\)"/>
    <numFmt numFmtId="187" formatCode="\(#,##0\)"/>
    <numFmt numFmtId="188" formatCode="00.0"/>
    <numFmt numFmtId="189" formatCode="0.0_);[Red]\(0.0\)"/>
    <numFmt numFmtId="190" formatCode="0.E+00"/>
    <numFmt numFmtId="191" formatCode="\(0\)"/>
    <numFmt numFmtId="192" formatCode="\(##0.0\)"/>
    <numFmt numFmtId="193" formatCode="0.0\ "/>
    <numFmt numFmtId="194" formatCode="#.0"/>
    <numFmt numFmtId="195" formatCode="0_);[Red]\(0\)"/>
    <numFmt numFmtId="196" formatCode="0.00_);[Red]\(0.00\)"/>
    <numFmt numFmtId="197" formatCode="0_ "/>
    <numFmt numFmtId="198" formatCode="#,##0_ ;[Red]\-#,##0\ "/>
    <numFmt numFmtId="199" formatCode="#,##0_ "/>
    <numFmt numFmtId="200" formatCode="#,##0.0;&quot;△ &quot;#,##0.0"/>
    <numFmt numFmtId="201" formatCode="#,##0_);[Red]\(#,##0\)"/>
    <numFmt numFmtId="202" formatCode="0.0_);\(0.0\)"/>
    <numFmt numFmtId="203" formatCode="0.0;&quot;△ &quot;0.0"/>
    <numFmt numFmtId="204" formatCode="0;&quot;△ &quot;0"/>
    <numFmt numFmtId="205" formatCode="#,##0.0_ "/>
    <numFmt numFmtId="206" formatCode="000.0"/>
    <numFmt numFmtId="207" formatCode="#,##0.0_);[Red]\(#,##0.0\)"/>
    <numFmt numFmtId="208" formatCode="[=0]&quot;-&quot;;#,##0"/>
    <numFmt numFmtId="209" formatCode="#,##0.00_ "/>
    <numFmt numFmtId="210" formatCode="[=0]&quot;&quot;;#,##0"/>
    <numFmt numFmtId="211" formatCode="##,###"/>
    <numFmt numFmtId="212" formatCode="0.000_);[Red]\(0.000\)"/>
    <numFmt numFmtId="213" formatCode="0.00000_);[Red]\(0.00000\)"/>
    <numFmt numFmtId="214" formatCode="#,##0.000_);[Red]\(#,##0.000\)"/>
    <numFmt numFmtId="215" formatCode="0.000_ "/>
    <numFmt numFmtId="216" formatCode="0.0%"/>
    <numFmt numFmtId="217" formatCode="0.0000_);[Red]\(0.0000\)"/>
    <numFmt numFmtId="218" formatCode="[&lt;=999]000;[&lt;=99999]000\-00;000\-0000"/>
    <numFmt numFmtId="219" formatCode="0.000000000"/>
    <numFmt numFmtId="220" formatCode="0.00000000"/>
    <numFmt numFmtId="221" formatCode="0.0000000"/>
    <numFmt numFmtId="222" formatCode="0.000000"/>
    <numFmt numFmtId="223" formatCode="0.00000"/>
    <numFmt numFmtId="224" formatCode="0.0000"/>
    <numFmt numFmtId="225" formatCode="0.000"/>
    <numFmt numFmtId="226" formatCode="&quot;¥&quot;#,##0_);[Red]\(&quot;¥&quot;#,##0\)"/>
    <numFmt numFmtId="227" formatCode="\(0.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sz val="6.3"/>
      <name val="ＭＳ 明朝"/>
      <family val="1"/>
    </font>
    <font>
      <b/>
      <sz val="12"/>
      <name val="Meiryo UI"/>
      <family val="3"/>
    </font>
    <font>
      <sz val="10"/>
      <name val="Meiryo UI"/>
      <family val="3"/>
    </font>
    <font>
      <b/>
      <sz val="1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 wrapText="1"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distributed"/>
    </xf>
    <xf numFmtId="38" fontId="21" fillId="0" borderId="0" xfId="49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/>
    </xf>
    <xf numFmtId="0" fontId="25" fillId="0" borderId="13" xfId="0" applyFont="1" applyFill="1" applyBorder="1" applyAlignment="1">
      <alignment horizontal="distributed"/>
    </xf>
    <xf numFmtId="38" fontId="21" fillId="0" borderId="14" xfId="49" applyFont="1" applyFill="1" applyBorder="1" applyAlignment="1">
      <alignment/>
    </xf>
    <xf numFmtId="0" fontId="21" fillId="0" borderId="0" xfId="0" applyFont="1" applyFill="1" applyBorder="1" applyAlignment="1">
      <alignment vertical="distributed"/>
    </xf>
    <xf numFmtId="0" fontId="21" fillId="0" borderId="0" xfId="0" applyFont="1" applyFill="1" applyBorder="1" applyAlignment="1">
      <alignment horizontal="left" vertical="distributed"/>
    </xf>
    <xf numFmtId="0" fontId="21" fillId="0" borderId="0" xfId="0" applyFont="1" applyFill="1" applyAlignment="1">
      <alignment horizontal="left" vertical="distributed"/>
    </xf>
    <xf numFmtId="0" fontId="25" fillId="0" borderId="0" xfId="0" applyFont="1" applyFill="1" applyBorder="1" applyAlignment="1">
      <alignment vertical="center"/>
    </xf>
    <xf numFmtId="205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3" fontId="21" fillId="0" borderId="17" xfId="0" applyNumberFormat="1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3" fontId="25" fillId="0" borderId="10" xfId="0" applyNumberFormat="1" applyFont="1" applyFill="1" applyBorder="1" applyAlignment="1">
      <alignment horizontal="distributed" vertical="center"/>
    </xf>
    <xf numFmtId="3" fontId="25" fillId="0" borderId="17" xfId="0" applyNumberFormat="1" applyFont="1" applyFill="1" applyBorder="1" applyAlignment="1">
      <alignment horizontal="distributed" vertical="center"/>
    </xf>
    <xf numFmtId="3" fontId="25" fillId="0" borderId="20" xfId="0" applyNumberFormat="1" applyFont="1" applyFill="1" applyBorder="1" applyAlignment="1">
      <alignment horizontal="distributed" vertical="center"/>
    </xf>
    <xf numFmtId="201" fontId="25" fillId="0" borderId="10" xfId="0" applyNumberFormat="1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201" fontId="21" fillId="0" borderId="0" xfId="0" applyNumberFormat="1" applyFont="1" applyFill="1" applyBorder="1" applyAlignment="1">
      <alignment vertical="center"/>
    </xf>
    <xf numFmtId="201" fontId="21" fillId="0" borderId="0" xfId="72" applyNumberFormat="1" applyFont="1" applyFill="1" applyBorder="1" applyAlignment="1">
      <alignment vertical="center"/>
      <protection/>
    </xf>
    <xf numFmtId="201" fontId="21" fillId="0" borderId="0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201" fontId="21" fillId="0" borderId="14" xfId="72" applyNumberFormat="1" applyFont="1" applyFill="1" applyBorder="1" applyAlignment="1">
      <alignment vertical="center"/>
      <protection/>
    </xf>
    <xf numFmtId="201" fontId="21" fillId="0" borderId="14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89" fontId="21" fillId="0" borderId="0" xfId="0" applyNumberFormat="1" applyFont="1" applyFill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3" fontId="21" fillId="0" borderId="0" xfId="72" applyNumberFormat="1" applyFont="1" applyFill="1" applyBorder="1" applyAlignment="1">
      <alignment vertical="center"/>
      <protection/>
    </xf>
    <xf numFmtId="1" fontId="21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horizontal="distributed" vertical="center"/>
    </xf>
    <xf numFmtId="3" fontId="25" fillId="0" borderId="15" xfId="0" applyNumberFormat="1" applyFont="1" applyFill="1" applyBorder="1" applyAlignment="1">
      <alignment horizontal="distributed" vertical="center"/>
    </xf>
    <xf numFmtId="3" fontId="25" fillId="0" borderId="23" xfId="0" applyNumberFormat="1" applyFont="1" applyFill="1" applyBorder="1" applyAlignment="1">
      <alignment horizontal="distributed" vertical="center"/>
    </xf>
    <xf numFmtId="201" fontId="25" fillId="0" borderId="22" xfId="0" applyNumberFormat="1" applyFont="1" applyFill="1" applyBorder="1" applyAlignment="1">
      <alignment horizontal="distributed" vertical="center"/>
    </xf>
    <xf numFmtId="3" fontId="21" fillId="0" borderId="23" xfId="0" applyNumberFormat="1" applyFont="1" applyFill="1" applyBorder="1" applyAlignment="1">
      <alignment horizontal="right" vertical="center"/>
    </xf>
    <xf numFmtId="3" fontId="21" fillId="0" borderId="23" xfId="0" applyNumberFormat="1" applyFont="1" applyFill="1" applyBorder="1" applyAlignment="1">
      <alignment vertical="center"/>
    </xf>
    <xf numFmtId="201" fontId="21" fillId="0" borderId="23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vertical="center"/>
    </xf>
    <xf numFmtId="201" fontId="21" fillId="0" borderId="21" xfId="0" applyNumberFormat="1" applyFont="1" applyFill="1" applyBorder="1" applyAlignment="1">
      <alignment vertical="center"/>
    </xf>
    <xf numFmtId="201" fontId="21" fillId="0" borderId="21" xfId="0" applyNumberFormat="1" applyFont="1" applyFill="1" applyBorder="1" applyAlignment="1">
      <alignment horizontal="right" vertical="center"/>
    </xf>
    <xf numFmtId="201" fontId="21" fillId="0" borderId="18" xfId="0" applyNumberFormat="1" applyFont="1" applyFill="1" applyBorder="1" applyAlignment="1">
      <alignment vertical="center"/>
    </xf>
    <xf numFmtId="201" fontId="21" fillId="0" borderId="16" xfId="0" applyNumberFormat="1" applyFont="1" applyFill="1" applyBorder="1" applyAlignment="1">
      <alignment vertical="center"/>
    </xf>
    <xf numFmtId="201" fontId="21" fillId="0" borderId="12" xfId="0" applyNumberFormat="1" applyFont="1" applyFill="1" applyBorder="1" applyAlignment="1">
      <alignment vertical="center"/>
    </xf>
    <xf numFmtId="201" fontId="21" fillId="0" borderId="19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199" fontId="21" fillId="0" borderId="12" xfId="0" applyNumberFormat="1" applyFont="1" applyFill="1" applyBorder="1" applyAlignment="1">
      <alignment shrinkToFit="1"/>
    </xf>
    <xf numFmtId="199" fontId="21" fillId="0" borderId="19" xfId="0" applyNumberFormat="1" applyFont="1" applyFill="1" applyBorder="1" applyAlignment="1">
      <alignment shrinkToFit="1"/>
    </xf>
    <xf numFmtId="0" fontId="21" fillId="0" borderId="12" xfId="0" applyFont="1" applyFill="1" applyBorder="1" applyAlignment="1">
      <alignment shrinkToFit="1"/>
    </xf>
    <xf numFmtId="0" fontId="25" fillId="0" borderId="0" xfId="0" applyFont="1" applyFill="1" applyBorder="1" applyAlignment="1">
      <alignment vertical="distributed"/>
    </xf>
    <xf numFmtId="0" fontId="25" fillId="0" borderId="2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distributed" vertical="center" wrapText="1"/>
    </xf>
    <xf numFmtId="0" fontId="25" fillId="0" borderId="13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 shrinkToFit="1"/>
    </xf>
    <xf numFmtId="3" fontId="21" fillId="0" borderId="10" xfId="0" applyNumberFormat="1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3" fontId="21" fillId="0" borderId="17" xfId="0" applyNumberFormat="1" applyFont="1" applyFill="1" applyBorder="1" applyAlignment="1">
      <alignment horizontal="distributed" vertical="center"/>
    </xf>
    <xf numFmtId="3" fontId="21" fillId="0" borderId="24" xfId="0" applyNumberFormat="1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4 2" xfId="70"/>
    <cellStyle name="標準 5" xfId="71"/>
    <cellStyle name="標準_0121-0123決算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&#21644;&#27849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和泉市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8"/>
  <sheetViews>
    <sheetView tabSelected="1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4.625" style="3" customWidth="1"/>
    <col min="2" max="2" width="13.625" style="3" customWidth="1"/>
    <col min="3" max="4" width="11.125" style="3" customWidth="1"/>
    <col min="5" max="5" width="6.375" style="3" customWidth="1"/>
    <col min="6" max="6" width="9.00390625" style="3" customWidth="1"/>
    <col min="7" max="7" width="9.25390625" style="3" bestFit="1" customWidth="1"/>
    <col min="8" max="8" width="9.125" style="3" bestFit="1" customWidth="1"/>
    <col min="9" max="16384" width="9.00390625" style="3" customWidth="1"/>
  </cols>
  <sheetData>
    <row r="1" spans="2:5" ht="17.25" customHeight="1">
      <c r="B1" s="1" t="s">
        <v>0</v>
      </c>
      <c r="C1" s="2"/>
      <c r="D1" s="2"/>
      <c r="E1" s="2"/>
    </row>
    <row r="2" spans="2:5" ht="27" customHeight="1">
      <c r="B2" s="4" t="s">
        <v>1</v>
      </c>
      <c r="C2" s="5" t="s">
        <v>33</v>
      </c>
      <c r="D2" s="5" t="s">
        <v>31</v>
      </c>
      <c r="E2" s="5" t="s">
        <v>2</v>
      </c>
    </row>
    <row r="3" spans="2:5" ht="15" customHeight="1">
      <c r="B3" s="6" t="s">
        <v>3</v>
      </c>
      <c r="C3" s="7" t="s">
        <v>4</v>
      </c>
      <c r="D3" s="7" t="s">
        <v>4</v>
      </c>
      <c r="E3" s="8" t="s">
        <v>5</v>
      </c>
    </row>
    <row r="4" spans="2:8" ht="15" customHeight="1">
      <c r="B4" s="9" t="s">
        <v>6</v>
      </c>
      <c r="C4" s="10">
        <v>2988245</v>
      </c>
      <c r="D4" s="10">
        <v>3095550</v>
      </c>
      <c r="E4" s="71">
        <f>C4/D4*100</f>
        <v>96.53357238616724</v>
      </c>
      <c r="G4" s="11"/>
      <c r="H4" s="11"/>
    </row>
    <row r="5" spans="2:8" ht="15" customHeight="1">
      <c r="B5" s="9" t="s">
        <v>7</v>
      </c>
      <c r="C5" s="10">
        <v>650890</v>
      </c>
      <c r="D5" s="10">
        <v>650761</v>
      </c>
      <c r="E5" s="71">
        <f>C5/D5*100</f>
        <v>100.0198229457512</v>
      </c>
      <c r="G5" s="11"/>
      <c r="H5" s="11"/>
    </row>
    <row r="6" spans="2:8" ht="15" customHeight="1">
      <c r="B6" s="9" t="s">
        <v>8</v>
      </c>
      <c r="C6" s="10">
        <v>21</v>
      </c>
      <c r="D6" s="10">
        <v>21</v>
      </c>
      <c r="E6" s="71">
        <f>C6/D6*100</f>
        <v>100</v>
      </c>
      <c r="G6" s="12"/>
      <c r="H6" s="11"/>
    </row>
    <row r="7" spans="2:8" ht="15" customHeight="1">
      <c r="B7" s="9" t="s">
        <v>9</v>
      </c>
      <c r="C7" s="10">
        <f>SUM(C4:C6)</f>
        <v>3639156</v>
      </c>
      <c r="D7" s="10">
        <f>SUM(D4:D6)</f>
        <v>3746332</v>
      </c>
      <c r="E7" s="71">
        <f>C7/D7*100</f>
        <v>97.13917506510367</v>
      </c>
      <c r="G7" s="11"/>
      <c r="H7" s="11"/>
    </row>
    <row r="8" spans="2:8" ht="15" customHeight="1">
      <c r="B8" s="9"/>
      <c r="C8" s="10"/>
      <c r="D8" s="10"/>
      <c r="E8" s="71"/>
      <c r="G8" s="11"/>
      <c r="H8" s="11"/>
    </row>
    <row r="9" spans="2:8" ht="15" customHeight="1">
      <c r="B9" s="9" t="s">
        <v>10</v>
      </c>
      <c r="C9" s="10">
        <v>3205651</v>
      </c>
      <c r="D9" s="10">
        <v>3199869</v>
      </c>
      <c r="E9" s="71">
        <f>C9/D9*100</f>
        <v>100.18069489719737</v>
      </c>
      <c r="G9" s="11"/>
      <c r="H9" s="11"/>
    </row>
    <row r="10" spans="2:8" ht="15" customHeight="1">
      <c r="B10" s="9" t="s">
        <v>11</v>
      </c>
      <c r="C10" s="10">
        <v>105448</v>
      </c>
      <c r="D10" s="10">
        <v>100103</v>
      </c>
      <c r="E10" s="71">
        <f>C10/D10*100</f>
        <v>105.33950031467589</v>
      </c>
      <c r="G10" s="11"/>
      <c r="H10" s="11"/>
    </row>
    <row r="11" spans="2:8" ht="15" customHeight="1">
      <c r="B11" s="9" t="s">
        <v>12</v>
      </c>
      <c r="C11" s="10">
        <v>3359</v>
      </c>
      <c r="D11" s="10">
        <v>3510</v>
      </c>
      <c r="E11" s="71">
        <f>C11/D11*100</f>
        <v>95.6980056980057</v>
      </c>
      <c r="G11" s="11"/>
      <c r="H11" s="11"/>
    </row>
    <row r="12" spans="2:8" ht="15" customHeight="1">
      <c r="B12" s="9" t="s">
        <v>13</v>
      </c>
      <c r="C12" s="10">
        <v>1100</v>
      </c>
      <c r="D12" s="10">
        <v>1080</v>
      </c>
      <c r="E12" s="71">
        <f>C12/D12*100</f>
        <v>101.85185185185186</v>
      </c>
      <c r="G12" s="12"/>
      <c r="H12" s="11"/>
    </row>
    <row r="13" spans="2:8" ht="15" customHeight="1">
      <c r="B13" s="9" t="s">
        <v>14</v>
      </c>
      <c r="C13" s="10">
        <f>SUM(C9:C12)</f>
        <v>3315558</v>
      </c>
      <c r="D13" s="10">
        <f>SUM(D9:D12)</f>
        <v>3304562</v>
      </c>
      <c r="E13" s="71">
        <f>C13/D13*100</f>
        <v>100.33275211661939</v>
      </c>
      <c r="G13" s="11"/>
      <c r="H13" s="11"/>
    </row>
    <row r="14" spans="2:8" ht="15" customHeight="1">
      <c r="B14" s="13"/>
      <c r="C14" s="2"/>
      <c r="D14" s="2"/>
      <c r="E14" s="71"/>
      <c r="G14" s="11"/>
      <c r="H14" s="11"/>
    </row>
    <row r="15" spans="2:8" ht="15" customHeight="1">
      <c r="B15" s="6" t="s">
        <v>15</v>
      </c>
      <c r="C15" s="2"/>
      <c r="D15" s="2"/>
      <c r="E15" s="71"/>
      <c r="G15" s="11"/>
      <c r="H15" s="11"/>
    </row>
    <row r="16" spans="2:8" ht="15" customHeight="1">
      <c r="B16" s="9" t="s">
        <v>16</v>
      </c>
      <c r="C16" s="10">
        <v>384020</v>
      </c>
      <c r="D16" s="10">
        <v>311000</v>
      </c>
      <c r="E16" s="71">
        <f>C16/D16*100</f>
        <v>123.47909967845658</v>
      </c>
      <c r="G16" s="11"/>
      <c r="H16" s="11"/>
    </row>
    <row r="17" spans="2:8" ht="15" customHeight="1">
      <c r="B17" s="14" t="s">
        <v>17</v>
      </c>
      <c r="C17" s="15">
        <v>1062555</v>
      </c>
      <c r="D17" s="15">
        <v>1056110</v>
      </c>
      <c r="E17" s="72">
        <f>C17/D17*100</f>
        <v>100.61025840111353</v>
      </c>
      <c r="G17" s="11"/>
      <c r="H17" s="11"/>
    </row>
    <row r="18" spans="2:10" ht="15" customHeight="1">
      <c r="B18" s="74" t="s">
        <v>18</v>
      </c>
      <c r="C18" s="74"/>
      <c r="D18" s="74"/>
      <c r="E18" s="74"/>
      <c r="F18" s="16"/>
      <c r="G18" s="17"/>
      <c r="H18" s="17"/>
      <c r="I18" s="18"/>
      <c r="J18" s="18"/>
    </row>
    <row r="19" spans="2:5" ht="15" customHeight="1">
      <c r="B19" s="19"/>
      <c r="C19" s="10"/>
      <c r="D19" s="10"/>
      <c r="E19" s="20"/>
    </row>
    <row r="20" spans="2:6" ht="15" customHeight="1">
      <c r="B20" s="1" t="s">
        <v>19</v>
      </c>
      <c r="C20" s="2"/>
      <c r="D20" s="2"/>
      <c r="E20" s="2"/>
      <c r="F20" s="2"/>
    </row>
    <row r="21" spans="2:6" ht="15" customHeight="1">
      <c r="B21" s="75" t="s">
        <v>20</v>
      </c>
      <c r="C21" s="77" t="s">
        <v>33</v>
      </c>
      <c r="D21" s="77" t="s">
        <v>31</v>
      </c>
      <c r="E21" s="77" t="s">
        <v>2</v>
      </c>
      <c r="F21" s="2"/>
    </row>
    <row r="22" spans="2:5" ht="15" customHeight="1">
      <c r="B22" s="76"/>
      <c r="C22" s="78"/>
      <c r="D22" s="78"/>
      <c r="E22" s="79"/>
    </row>
    <row r="23" spans="2:5" ht="15" customHeight="1">
      <c r="B23" s="6" t="s">
        <v>3</v>
      </c>
      <c r="C23" s="7" t="s">
        <v>4</v>
      </c>
      <c r="D23" s="7" t="s">
        <v>4</v>
      </c>
      <c r="E23" s="8" t="s">
        <v>5</v>
      </c>
    </row>
    <row r="24" spans="2:5" ht="15" customHeight="1">
      <c r="B24" s="9" t="s">
        <v>6</v>
      </c>
      <c r="C24" s="10">
        <v>2717177</v>
      </c>
      <c r="D24" s="10">
        <v>2684982</v>
      </c>
      <c r="E24" s="71">
        <f>C24/D24*100</f>
        <v>101.19907693980817</v>
      </c>
    </row>
    <row r="25" spans="2:5" ht="15" customHeight="1">
      <c r="B25" s="9" t="s">
        <v>7</v>
      </c>
      <c r="C25" s="10">
        <v>1513868</v>
      </c>
      <c r="D25" s="10">
        <v>1524893</v>
      </c>
      <c r="E25" s="71">
        <f>C25/D25*100</f>
        <v>99.27699845169464</v>
      </c>
    </row>
    <row r="26" spans="2:5" ht="15" customHeight="1">
      <c r="B26" s="9" t="s">
        <v>8</v>
      </c>
      <c r="C26" s="10">
        <v>15563</v>
      </c>
      <c r="D26" s="10">
        <v>12273</v>
      </c>
      <c r="E26" s="71">
        <f>C26/D26*100</f>
        <v>126.80681170048074</v>
      </c>
    </row>
    <row r="27" spans="2:5" ht="15" customHeight="1">
      <c r="B27" s="9" t="s">
        <v>9</v>
      </c>
      <c r="C27" s="10">
        <f>SUM(C24:C26)</f>
        <v>4246608</v>
      </c>
      <c r="D27" s="10">
        <f>SUM(D24:D26)</f>
        <v>4222148</v>
      </c>
      <c r="E27" s="71">
        <f>C27/D27*100</f>
        <v>100.57932597341448</v>
      </c>
    </row>
    <row r="28" spans="2:5" ht="15" customHeight="1">
      <c r="B28" s="9"/>
      <c r="C28" s="10"/>
      <c r="D28" s="10"/>
      <c r="E28" s="73"/>
    </row>
    <row r="29" spans="2:5" ht="15" customHeight="1">
      <c r="B29" s="9" t="s">
        <v>10</v>
      </c>
      <c r="C29" s="10">
        <v>3278424</v>
      </c>
      <c r="D29" s="10">
        <v>3281310</v>
      </c>
      <c r="E29" s="71">
        <f>C29/D29*100</f>
        <v>99.91204732256324</v>
      </c>
    </row>
    <row r="30" spans="2:5" ht="15" customHeight="1">
      <c r="B30" s="9" t="s">
        <v>11</v>
      </c>
      <c r="C30" s="10">
        <v>590357</v>
      </c>
      <c r="D30" s="10">
        <v>590525</v>
      </c>
      <c r="E30" s="71">
        <f>C30/D30*100</f>
        <v>99.97155073874941</v>
      </c>
    </row>
    <row r="31" spans="2:5" ht="15" customHeight="1">
      <c r="B31" s="9" t="s">
        <v>12</v>
      </c>
      <c r="C31" s="10">
        <v>5390</v>
      </c>
      <c r="D31" s="10">
        <v>3975</v>
      </c>
      <c r="E31" s="71">
        <f>C31/D31*100</f>
        <v>135.59748427672955</v>
      </c>
    </row>
    <row r="32" spans="2:5" ht="15" customHeight="1">
      <c r="B32" s="9" t="s">
        <v>13</v>
      </c>
      <c r="C32" s="10">
        <v>1100</v>
      </c>
      <c r="D32" s="10">
        <v>1080</v>
      </c>
      <c r="E32" s="71">
        <v>0</v>
      </c>
    </row>
    <row r="33" spans="2:5" ht="15" customHeight="1">
      <c r="B33" s="9" t="s">
        <v>14</v>
      </c>
      <c r="C33" s="10">
        <f>SUM(C29:C32)</f>
        <v>3875271</v>
      </c>
      <c r="D33" s="10">
        <f>SUM(D29:D32)</f>
        <v>3876890</v>
      </c>
      <c r="E33" s="71">
        <f>C33/D33*100</f>
        <v>99.958239723077</v>
      </c>
    </row>
    <row r="34" spans="2:5" ht="15" customHeight="1">
      <c r="B34" s="13"/>
      <c r="C34" s="2"/>
      <c r="D34" s="2"/>
      <c r="E34" s="73"/>
    </row>
    <row r="35" spans="2:5" ht="15" customHeight="1">
      <c r="B35" s="6" t="s">
        <v>15</v>
      </c>
      <c r="C35" s="2"/>
      <c r="D35" s="2"/>
      <c r="E35" s="73"/>
    </row>
    <row r="36" spans="2:5" ht="15" customHeight="1">
      <c r="B36" s="9" t="s">
        <v>16</v>
      </c>
      <c r="C36" s="10">
        <v>1968709</v>
      </c>
      <c r="D36" s="10">
        <v>1688233</v>
      </c>
      <c r="E36" s="71">
        <f>C36/D36*100</f>
        <v>116.61358355155953</v>
      </c>
    </row>
    <row r="37" spans="2:5" ht="15" customHeight="1">
      <c r="B37" s="14" t="s">
        <v>17</v>
      </c>
      <c r="C37" s="15">
        <v>3098376</v>
      </c>
      <c r="D37" s="15">
        <v>2865135</v>
      </c>
      <c r="E37" s="72">
        <f>C37/D37*100</f>
        <v>108.14066352894368</v>
      </c>
    </row>
    <row r="38" spans="2:3" ht="15" customHeight="1">
      <c r="B38" s="80" t="s">
        <v>21</v>
      </c>
      <c r="C38" s="80"/>
    </row>
    <row r="39" ht="15" customHeight="1"/>
  </sheetData>
  <sheetProtection/>
  <mergeCells count="6">
    <mergeCell ref="B18:E18"/>
    <mergeCell ref="B21:B22"/>
    <mergeCell ref="C21:C22"/>
    <mergeCell ref="D21:D22"/>
    <mergeCell ref="E21:E22"/>
    <mergeCell ref="B38:C38"/>
  </mergeCells>
  <printOptions/>
  <pageMargins left="0.8661417322834646" right="0.7086614173228347" top="0.5905511811023623" bottom="0.15748031496062992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5"/>
  <sheetViews>
    <sheetView zoomScale="85" zoomScaleNormal="85" zoomScaleSheetLayoutView="85" zoomScalePageLayoutView="0" workbookViewId="0" topLeftCell="A1">
      <selection activeCell="D1" sqref="D1"/>
    </sheetView>
  </sheetViews>
  <sheetFormatPr defaultColWidth="9.00390625" defaultRowHeight="13.5" customHeight="1"/>
  <cols>
    <col min="1" max="1" width="1.4921875" style="21" customWidth="1"/>
    <col min="2" max="3" width="5.875" style="21" customWidth="1"/>
    <col min="4" max="4" width="6.50390625" style="21" customWidth="1"/>
    <col min="5" max="5" width="2.75390625" style="21" customWidth="1"/>
    <col min="6" max="6" width="1.4921875" style="21" customWidth="1"/>
    <col min="7" max="7" width="14.75390625" style="21" customWidth="1"/>
    <col min="8" max="8" width="8.75390625" style="21" customWidth="1"/>
    <col min="9" max="9" width="14.75390625" style="21" customWidth="1"/>
    <col min="10" max="10" width="8.75390625" style="21" customWidth="1"/>
    <col min="11" max="11" width="14.75390625" style="21" customWidth="1"/>
    <col min="12" max="12" width="8.75390625" style="21" customWidth="1"/>
    <col min="13" max="13" width="5.375" style="21" hidden="1" customWidth="1"/>
    <col min="14" max="14" width="14.75390625" style="21" customWidth="1"/>
    <col min="15" max="15" width="8.75390625" style="21" customWidth="1"/>
    <col min="16" max="16" width="14.75390625" style="21" customWidth="1"/>
    <col min="17" max="17" width="8.75390625" style="21" customWidth="1"/>
    <col min="18" max="18" width="14.75390625" style="21" customWidth="1"/>
    <col min="19" max="19" width="8.75390625" style="21" customWidth="1"/>
    <col min="20" max="20" width="14.75390625" style="21" customWidth="1"/>
    <col min="21" max="21" width="8.75390625" style="21" customWidth="1"/>
    <col min="22" max="16384" width="9.00390625" style="21" customWidth="1"/>
  </cols>
  <sheetData>
    <row r="1" ht="7.5" customHeight="1"/>
    <row r="2" spans="1:21" ht="13.5" customHeight="1">
      <c r="A2" s="83" t="s">
        <v>0</v>
      </c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  <c r="M2" s="22"/>
      <c r="N2" s="84"/>
      <c r="O2" s="84"/>
      <c r="P2" s="84"/>
      <c r="Q2" s="23"/>
      <c r="R2" s="81"/>
      <c r="S2" s="81"/>
      <c r="T2" s="81" t="s">
        <v>35</v>
      </c>
      <c r="U2" s="81"/>
    </row>
    <row r="3" spans="1:21" ht="13.5" customHeight="1">
      <c r="A3" s="24"/>
      <c r="B3" s="85" t="s">
        <v>1</v>
      </c>
      <c r="C3" s="85"/>
      <c r="D3" s="85"/>
      <c r="E3" s="85"/>
      <c r="F3" s="25"/>
      <c r="G3" s="87" t="s">
        <v>22</v>
      </c>
      <c r="H3" s="88"/>
      <c r="I3" s="87" t="s">
        <v>23</v>
      </c>
      <c r="J3" s="88"/>
      <c r="K3" s="87" t="s">
        <v>24</v>
      </c>
      <c r="L3" s="88"/>
      <c r="M3" s="26"/>
      <c r="N3" s="87" t="s">
        <v>25</v>
      </c>
      <c r="O3" s="88"/>
      <c r="P3" s="82" t="s">
        <v>26</v>
      </c>
      <c r="Q3" s="87"/>
      <c r="R3" s="82" t="s">
        <v>32</v>
      </c>
      <c r="S3" s="82"/>
      <c r="T3" s="82" t="s">
        <v>34</v>
      </c>
      <c r="U3" s="82"/>
    </row>
    <row r="4" spans="1:21" ht="13.5" customHeight="1">
      <c r="A4" s="27"/>
      <c r="B4" s="86"/>
      <c r="C4" s="86"/>
      <c r="D4" s="86"/>
      <c r="E4" s="86"/>
      <c r="F4" s="28"/>
      <c r="G4" s="55" t="s">
        <v>27</v>
      </c>
      <c r="H4" s="56" t="s">
        <v>28</v>
      </c>
      <c r="I4" s="55" t="s">
        <v>27</v>
      </c>
      <c r="J4" s="56" t="s">
        <v>28</v>
      </c>
      <c r="K4" s="55" t="s">
        <v>27</v>
      </c>
      <c r="L4" s="55" t="s">
        <v>28</v>
      </c>
      <c r="M4" s="57"/>
      <c r="N4" s="55" t="s">
        <v>27</v>
      </c>
      <c r="O4" s="55" t="s">
        <v>28</v>
      </c>
      <c r="P4" s="55" t="s">
        <v>27</v>
      </c>
      <c r="Q4" s="58" t="s">
        <v>28</v>
      </c>
      <c r="R4" s="55" t="s">
        <v>27</v>
      </c>
      <c r="S4" s="55" t="s">
        <v>28</v>
      </c>
      <c r="T4" s="29" t="s">
        <v>27</v>
      </c>
      <c r="U4" s="29" t="s">
        <v>28</v>
      </c>
    </row>
    <row r="5" spans="1:21" ht="12.75" customHeight="1">
      <c r="A5" s="33"/>
      <c r="B5" s="89"/>
      <c r="C5" s="89"/>
      <c r="D5" s="89"/>
      <c r="E5" s="89"/>
      <c r="F5" s="23"/>
      <c r="G5" s="62" t="s">
        <v>4</v>
      </c>
      <c r="H5" s="60"/>
      <c r="I5" s="59" t="s">
        <v>4</v>
      </c>
      <c r="J5" s="60"/>
      <c r="K5" s="59" t="s">
        <v>4</v>
      </c>
      <c r="L5" s="60"/>
      <c r="M5" s="60"/>
      <c r="N5" s="59" t="s">
        <v>4</v>
      </c>
      <c r="O5" s="60"/>
      <c r="P5" s="59" t="s">
        <v>4</v>
      </c>
      <c r="Q5" s="61"/>
      <c r="R5" s="59" t="s">
        <v>4</v>
      </c>
      <c r="S5" s="67"/>
      <c r="T5" s="70" t="s">
        <v>4</v>
      </c>
      <c r="U5" s="68"/>
    </row>
    <row r="6" spans="1:21" ht="12.75" customHeight="1">
      <c r="A6" s="33"/>
      <c r="B6" s="89" t="s">
        <v>3</v>
      </c>
      <c r="C6" s="89"/>
      <c r="D6" s="89"/>
      <c r="E6" s="89"/>
      <c r="F6" s="23"/>
      <c r="G6" s="63"/>
      <c r="H6" s="35"/>
      <c r="I6" s="35"/>
      <c r="J6" s="35"/>
      <c r="K6" s="35"/>
      <c r="L6" s="35"/>
      <c r="M6" s="35"/>
      <c r="N6" s="35"/>
      <c r="O6" s="35"/>
      <c r="P6" s="35"/>
      <c r="Q6" s="36"/>
      <c r="R6" s="35"/>
      <c r="S6" s="68"/>
      <c r="T6" s="35"/>
      <c r="U6" s="68"/>
    </row>
    <row r="7" spans="1:21" ht="12.75" customHeight="1">
      <c r="A7" s="33"/>
      <c r="B7" s="89" t="s">
        <v>6</v>
      </c>
      <c r="C7" s="89"/>
      <c r="D7" s="89"/>
      <c r="E7" s="89"/>
      <c r="F7" s="23"/>
      <c r="G7" s="64">
        <v>3119917</v>
      </c>
      <c r="H7" s="37">
        <f>G7*U7/T7</f>
        <v>101.84198534480957</v>
      </c>
      <c r="I7" s="36">
        <v>3037746</v>
      </c>
      <c r="J7" s="37">
        <f>I7*U7/T7</f>
        <v>99.15971598387198</v>
      </c>
      <c r="K7" s="36">
        <v>3062666</v>
      </c>
      <c r="L7" s="36">
        <f>K7*U7/T7</f>
        <v>99.97316784005682</v>
      </c>
      <c r="M7" s="36"/>
      <c r="N7" s="36">
        <v>3074077</v>
      </c>
      <c r="O7" s="36">
        <f>N7*U7/T7</f>
        <v>100.34565175381788</v>
      </c>
      <c r="P7" s="36">
        <v>3037401</v>
      </c>
      <c r="Q7" s="36">
        <f>P7*U7/T7</f>
        <v>99.14845431090313</v>
      </c>
      <c r="R7" s="36">
        <v>3068267</v>
      </c>
      <c r="S7" s="68">
        <f>R7*U7/T7</f>
        <v>100.15599865251635</v>
      </c>
      <c r="T7" s="36">
        <v>3063488</v>
      </c>
      <c r="U7" s="68">
        <v>100</v>
      </c>
    </row>
    <row r="8" spans="1:21" ht="12.75" customHeight="1">
      <c r="A8" s="33"/>
      <c r="B8" s="89" t="s">
        <v>7</v>
      </c>
      <c r="C8" s="89"/>
      <c r="D8" s="89"/>
      <c r="E8" s="89"/>
      <c r="F8" s="23"/>
      <c r="G8" s="64">
        <v>154709</v>
      </c>
      <c r="H8" s="37">
        <f aca="true" t="shared" si="0" ref="H8:H20">G8*U8/T8</f>
        <v>23.267625291204386</v>
      </c>
      <c r="I8" s="36">
        <v>171478</v>
      </c>
      <c r="J8" s="37">
        <f aca="true" t="shared" si="1" ref="J8:J20">I8*U8/T8</f>
        <v>25.789616956254296</v>
      </c>
      <c r="K8" s="36">
        <v>733407</v>
      </c>
      <c r="L8" s="36">
        <f aca="true" t="shared" si="2" ref="L8:L20">K8*U8/T8</f>
        <v>110.30152907682381</v>
      </c>
      <c r="M8" s="36"/>
      <c r="N8" s="36">
        <v>691496</v>
      </c>
      <c r="O8" s="36">
        <f aca="true" t="shared" si="3" ref="O8:O20">N8*U8/T8</f>
        <v>103.99827946898156</v>
      </c>
      <c r="P8" s="36">
        <v>667757</v>
      </c>
      <c r="Q8" s="36">
        <f aca="true" t="shared" si="4" ref="Q8:Q20">P8*U8/T8</f>
        <v>100.42802720965663</v>
      </c>
      <c r="R8" s="36">
        <v>677077</v>
      </c>
      <c r="S8" s="68">
        <f aca="true" t="shared" si="5" ref="S8:S20">R8*U8/T8</f>
        <v>101.82971856383787</v>
      </c>
      <c r="T8" s="36">
        <v>664911</v>
      </c>
      <c r="U8" s="68">
        <v>100</v>
      </c>
    </row>
    <row r="9" spans="1:21" ht="12.75" customHeight="1">
      <c r="A9" s="33"/>
      <c r="B9" s="89" t="s">
        <v>8</v>
      </c>
      <c r="C9" s="89"/>
      <c r="D9" s="89"/>
      <c r="E9" s="89"/>
      <c r="F9" s="23"/>
      <c r="G9" s="65">
        <v>0</v>
      </c>
      <c r="H9" s="37">
        <f t="shared" si="0"/>
        <v>0</v>
      </c>
      <c r="I9" s="38">
        <v>0</v>
      </c>
      <c r="J9" s="37">
        <f t="shared" si="1"/>
        <v>0</v>
      </c>
      <c r="K9" s="38">
        <v>2916</v>
      </c>
      <c r="L9" s="36">
        <f t="shared" si="2"/>
        <v>194.4</v>
      </c>
      <c r="M9" s="36"/>
      <c r="N9" s="38">
        <v>229</v>
      </c>
      <c r="O9" s="36">
        <f t="shared" si="3"/>
        <v>15.266666666666667</v>
      </c>
      <c r="P9" s="38">
        <v>0</v>
      </c>
      <c r="Q9" s="36">
        <f t="shared" si="4"/>
        <v>0</v>
      </c>
      <c r="R9" s="38">
        <v>2024</v>
      </c>
      <c r="S9" s="68">
        <f t="shared" si="5"/>
        <v>134.93333333333334</v>
      </c>
      <c r="T9" s="38">
        <v>1500</v>
      </c>
      <c r="U9" s="68">
        <v>100</v>
      </c>
    </row>
    <row r="10" spans="1:21" ht="12.75" customHeight="1">
      <c r="A10" s="33"/>
      <c r="B10" s="89" t="s">
        <v>9</v>
      </c>
      <c r="C10" s="89"/>
      <c r="D10" s="89"/>
      <c r="E10" s="89"/>
      <c r="F10" s="23"/>
      <c r="G10" s="64">
        <v>3274626</v>
      </c>
      <c r="H10" s="37">
        <f t="shared" si="0"/>
        <v>87.79395903213465</v>
      </c>
      <c r="I10" s="36">
        <v>3209224</v>
      </c>
      <c r="J10" s="37">
        <f t="shared" si="1"/>
        <v>86.04050672685776</v>
      </c>
      <c r="K10" s="36">
        <v>3798989</v>
      </c>
      <c r="L10" s="36">
        <f t="shared" si="2"/>
        <v>101.85232897727258</v>
      </c>
      <c r="M10" s="36"/>
      <c r="N10" s="36">
        <v>3765802</v>
      </c>
      <c r="O10" s="36">
        <f t="shared" si="3"/>
        <v>100.96257298119869</v>
      </c>
      <c r="P10" s="36">
        <v>3705158</v>
      </c>
      <c r="Q10" s="36">
        <f t="shared" si="4"/>
        <v>99.33668445177739</v>
      </c>
      <c r="R10" s="36">
        <f>SUM(R7:R9)</f>
        <v>3747368</v>
      </c>
      <c r="S10" s="68">
        <f t="shared" si="5"/>
        <v>100.46835048348494</v>
      </c>
      <c r="T10" s="36">
        <v>3729899</v>
      </c>
      <c r="U10" s="68">
        <v>100</v>
      </c>
    </row>
    <row r="11" spans="1:21" ht="9.75" customHeight="1">
      <c r="A11" s="33"/>
      <c r="B11" s="89"/>
      <c r="C11" s="89"/>
      <c r="D11" s="89"/>
      <c r="E11" s="89"/>
      <c r="F11" s="23"/>
      <c r="G11" s="64"/>
      <c r="H11" s="37"/>
      <c r="I11" s="36"/>
      <c r="J11" s="37"/>
      <c r="K11" s="36"/>
      <c r="L11" s="36"/>
      <c r="M11" s="36"/>
      <c r="N11" s="36"/>
      <c r="O11" s="36"/>
      <c r="P11" s="36"/>
      <c r="Q11" s="36"/>
      <c r="R11" s="36"/>
      <c r="S11" s="68"/>
      <c r="T11" s="36"/>
      <c r="U11" s="68"/>
    </row>
    <row r="12" spans="1:21" ht="12.75" customHeight="1">
      <c r="A12" s="33"/>
      <c r="B12" s="89" t="s">
        <v>10</v>
      </c>
      <c r="C12" s="89"/>
      <c r="D12" s="89"/>
      <c r="E12" s="89"/>
      <c r="F12" s="23"/>
      <c r="G12" s="64">
        <v>3050414</v>
      </c>
      <c r="H12" s="37">
        <f t="shared" si="0"/>
        <v>97.11085083983119</v>
      </c>
      <c r="I12" s="36">
        <v>2959353</v>
      </c>
      <c r="J12" s="37">
        <f t="shared" si="1"/>
        <v>94.21189640665396</v>
      </c>
      <c r="K12" s="36">
        <v>3192153</v>
      </c>
      <c r="L12" s="36">
        <f t="shared" si="2"/>
        <v>101.62315470651512</v>
      </c>
      <c r="M12" s="36"/>
      <c r="N12" s="36">
        <v>3117241</v>
      </c>
      <c r="O12" s="36">
        <f t="shared" si="3"/>
        <v>99.23830856493781</v>
      </c>
      <c r="P12" s="36">
        <v>3028549</v>
      </c>
      <c r="Q12" s="36">
        <f t="shared" si="4"/>
        <v>96.41477196214018</v>
      </c>
      <c r="R12" s="36">
        <v>3153629</v>
      </c>
      <c r="S12" s="68">
        <f t="shared" si="5"/>
        <v>100.3967315332168</v>
      </c>
      <c r="T12" s="36">
        <v>3141167</v>
      </c>
      <c r="U12" s="68">
        <v>100</v>
      </c>
    </row>
    <row r="13" spans="1:21" ht="12.75" customHeight="1">
      <c r="A13" s="33"/>
      <c r="B13" s="89" t="s">
        <v>11</v>
      </c>
      <c r="C13" s="89"/>
      <c r="D13" s="89"/>
      <c r="E13" s="89"/>
      <c r="F13" s="23"/>
      <c r="G13" s="64">
        <v>143244</v>
      </c>
      <c r="H13" s="37">
        <f t="shared" si="0"/>
        <v>124.20358969912425</v>
      </c>
      <c r="I13" s="36">
        <v>120581</v>
      </c>
      <c r="J13" s="37">
        <f t="shared" si="1"/>
        <v>104.55302176363479</v>
      </c>
      <c r="K13" s="36">
        <v>101106</v>
      </c>
      <c r="L13" s="36">
        <f t="shared" si="2"/>
        <v>87.66669556923611</v>
      </c>
      <c r="M13" s="36"/>
      <c r="N13" s="36">
        <v>107967</v>
      </c>
      <c r="O13" s="36">
        <f t="shared" si="3"/>
        <v>93.61571143674672</v>
      </c>
      <c r="P13" s="36">
        <v>83118</v>
      </c>
      <c r="Q13" s="36">
        <f t="shared" si="4"/>
        <v>72.06971299748548</v>
      </c>
      <c r="R13" s="36">
        <v>126601</v>
      </c>
      <c r="S13" s="68">
        <f t="shared" si="5"/>
        <v>109.772825804214</v>
      </c>
      <c r="T13" s="36">
        <v>115330</v>
      </c>
      <c r="U13" s="68">
        <v>100</v>
      </c>
    </row>
    <row r="14" spans="1:21" ht="12.75" customHeight="1">
      <c r="A14" s="33"/>
      <c r="B14" s="89" t="s">
        <v>12</v>
      </c>
      <c r="C14" s="89"/>
      <c r="D14" s="89"/>
      <c r="E14" s="89"/>
      <c r="F14" s="23"/>
      <c r="G14" s="64">
        <v>20965</v>
      </c>
      <c r="H14" s="37">
        <f t="shared" si="0"/>
        <v>1017.2246482290151</v>
      </c>
      <c r="I14" s="36">
        <v>63804</v>
      </c>
      <c r="J14" s="37">
        <f t="shared" si="1"/>
        <v>3095.778748180495</v>
      </c>
      <c r="K14" s="36">
        <v>425421</v>
      </c>
      <c r="L14" s="36">
        <f t="shared" si="2"/>
        <v>20641.484716157207</v>
      </c>
      <c r="M14" s="36"/>
      <c r="N14" s="36">
        <v>12037</v>
      </c>
      <c r="O14" s="36">
        <f t="shared" si="3"/>
        <v>584.0368753032509</v>
      </c>
      <c r="P14" s="36">
        <v>4767</v>
      </c>
      <c r="Q14" s="36">
        <f t="shared" si="4"/>
        <v>231.29548762736536</v>
      </c>
      <c r="R14" s="36">
        <v>2679</v>
      </c>
      <c r="S14" s="68">
        <f t="shared" si="5"/>
        <v>129.9854439592431</v>
      </c>
      <c r="T14" s="36">
        <v>2061</v>
      </c>
      <c r="U14" s="68">
        <v>100</v>
      </c>
    </row>
    <row r="15" spans="1:21" ht="12.75" customHeight="1">
      <c r="A15" s="33"/>
      <c r="B15" s="89" t="s">
        <v>29</v>
      </c>
      <c r="C15" s="89"/>
      <c r="D15" s="89"/>
      <c r="E15" s="89"/>
      <c r="F15" s="23"/>
      <c r="G15" s="65">
        <v>0</v>
      </c>
      <c r="H15" s="37"/>
      <c r="I15" s="38">
        <v>0</v>
      </c>
      <c r="J15" s="37"/>
      <c r="K15" s="38">
        <v>0</v>
      </c>
      <c r="L15" s="36"/>
      <c r="M15" s="38"/>
      <c r="N15" s="38">
        <v>0</v>
      </c>
      <c r="O15" s="36"/>
      <c r="P15" s="38">
        <v>0</v>
      </c>
      <c r="Q15" s="36"/>
      <c r="R15" s="38">
        <v>0</v>
      </c>
      <c r="S15" s="68"/>
      <c r="T15" s="38">
        <v>0</v>
      </c>
      <c r="U15" s="68">
        <v>100</v>
      </c>
    </row>
    <row r="16" spans="1:21" ht="12.75" customHeight="1">
      <c r="A16" s="33"/>
      <c r="B16" s="89" t="s">
        <v>14</v>
      </c>
      <c r="C16" s="89"/>
      <c r="D16" s="89"/>
      <c r="E16" s="89"/>
      <c r="F16" s="23"/>
      <c r="G16" s="64">
        <v>3214623</v>
      </c>
      <c r="H16" s="37">
        <f t="shared" si="0"/>
        <v>98.65170422008754</v>
      </c>
      <c r="I16" s="36">
        <v>3143738</v>
      </c>
      <c r="J16" s="37">
        <f t="shared" si="1"/>
        <v>96.47635549221465</v>
      </c>
      <c r="K16" s="36">
        <v>3718680</v>
      </c>
      <c r="L16" s="36">
        <f t="shared" si="2"/>
        <v>114.12041768168619</v>
      </c>
      <c r="M16" s="36"/>
      <c r="N16" s="36">
        <v>3237245</v>
      </c>
      <c r="O16" s="36">
        <f t="shared" si="3"/>
        <v>99.3459376816371</v>
      </c>
      <c r="P16" s="36">
        <v>3116434</v>
      </c>
      <c r="Q16" s="36">
        <f t="shared" si="4"/>
        <v>95.63843884319382</v>
      </c>
      <c r="R16" s="36">
        <f>SUM(R12:R15)</f>
        <v>3282909</v>
      </c>
      <c r="S16" s="68">
        <f t="shared" si="5"/>
        <v>100.74729374158754</v>
      </c>
      <c r="T16" s="36">
        <v>3258558</v>
      </c>
      <c r="U16" s="68">
        <v>100</v>
      </c>
    </row>
    <row r="17" spans="1:21" ht="9.75" customHeight="1">
      <c r="A17" s="33"/>
      <c r="B17" s="89"/>
      <c r="C17" s="89"/>
      <c r="D17" s="89"/>
      <c r="E17" s="89"/>
      <c r="F17" s="23"/>
      <c r="G17" s="64"/>
      <c r="H17" s="37"/>
      <c r="I17" s="36"/>
      <c r="J17" s="37"/>
      <c r="K17" s="36"/>
      <c r="L17" s="36"/>
      <c r="M17" s="36"/>
      <c r="N17" s="36"/>
      <c r="O17" s="36"/>
      <c r="P17" s="36"/>
      <c r="Q17" s="36"/>
      <c r="R17" s="36"/>
      <c r="S17" s="68"/>
      <c r="T17" s="36"/>
      <c r="U17" s="68"/>
    </row>
    <row r="18" spans="1:21" ht="12.75" customHeight="1">
      <c r="A18" s="33"/>
      <c r="B18" s="89" t="s">
        <v>15</v>
      </c>
      <c r="C18" s="89"/>
      <c r="D18" s="89"/>
      <c r="E18" s="89"/>
      <c r="F18" s="23"/>
      <c r="G18" s="64"/>
      <c r="H18" s="37"/>
      <c r="I18" s="36"/>
      <c r="J18" s="37"/>
      <c r="K18" s="36"/>
      <c r="L18" s="36"/>
      <c r="M18" s="36"/>
      <c r="N18" s="36"/>
      <c r="O18" s="36"/>
      <c r="P18" s="36"/>
      <c r="Q18" s="36"/>
      <c r="R18" s="36"/>
      <c r="S18" s="68"/>
      <c r="T18" s="36"/>
      <c r="U18" s="68"/>
    </row>
    <row r="19" spans="1:21" ht="12.75" customHeight="1">
      <c r="A19" s="33"/>
      <c r="B19" s="89" t="s">
        <v>16</v>
      </c>
      <c r="C19" s="89"/>
      <c r="D19" s="89"/>
      <c r="E19" s="89"/>
      <c r="F19" s="23"/>
      <c r="G19" s="64">
        <v>981503</v>
      </c>
      <c r="H19" s="37">
        <f t="shared" si="0"/>
        <v>315.59581993569134</v>
      </c>
      <c r="I19" s="36">
        <v>1256061</v>
      </c>
      <c r="J19" s="37">
        <f t="shared" si="1"/>
        <v>403.8781350482315</v>
      </c>
      <c r="K19" s="36">
        <v>172455</v>
      </c>
      <c r="L19" s="36">
        <f t="shared" si="2"/>
        <v>55.451768488745984</v>
      </c>
      <c r="M19" s="36"/>
      <c r="N19" s="36">
        <v>164470</v>
      </c>
      <c r="O19" s="36">
        <f t="shared" si="3"/>
        <v>52.88424437299035</v>
      </c>
      <c r="P19" s="36">
        <v>316380</v>
      </c>
      <c r="Q19" s="36">
        <f t="shared" si="4"/>
        <v>101.72990353697749</v>
      </c>
      <c r="R19" s="36">
        <v>361000</v>
      </c>
      <c r="S19" s="68">
        <f t="shared" si="5"/>
        <v>116.07717041800643</v>
      </c>
      <c r="T19" s="36">
        <v>311000</v>
      </c>
      <c r="U19" s="68">
        <v>100</v>
      </c>
    </row>
    <row r="20" spans="1:21" ht="12.75" customHeight="1">
      <c r="A20" s="39"/>
      <c r="B20" s="90" t="s">
        <v>17</v>
      </c>
      <c r="C20" s="90"/>
      <c r="D20" s="90"/>
      <c r="E20" s="90"/>
      <c r="F20" s="54"/>
      <c r="G20" s="66">
        <v>1619649</v>
      </c>
      <c r="H20" s="41">
        <f t="shared" si="0"/>
        <v>180.8649226914066</v>
      </c>
      <c r="I20" s="42">
        <v>1999934</v>
      </c>
      <c r="J20" s="41">
        <f t="shared" si="1"/>
        <v>223.33104783685576</v>
      </c>
      <c r="K20" s="42">
        <v>1233276</v>
      </c>
      <c r="L20" s="42">
        <f t="shared" si="2"/>
        <v>137.7189554015513</v>
      </c>
      <c r="M20" s="42"/>
      <c r="N20" s="42">
        <v>1375028</v>
      </c>
      <c r="O20" s="42">
        <f t="shared" si="3"/>
        <v>153.54828911604886</v>
      </c>
      <c r="P20" s="42">
        <v>1576685</v>
      </c>
      <c r="Q20" s="42">
        <f t="shared" si="4"/>
        <v>176.06716679583073</v>
      </c>
      <c r="R20" s="42">
        <v>860651</v>
      </c>
      <c r="S20" s="69">
        <f t="shared" si="5"/>
        <v>96.10821639705998</v>
      </c>
      <c r="T20" s="42">
        <v>895502</v>
      </c>
      <c r="U20" s="69">
        <v>100</v>
      </c>
    </row>
    <row r="21" spans="2:20" ht="13.5" customHeight="1">
      <c r="B21" s="43" t="s">
        <v>36</v>
      </c>
      <c r="D21" s="44"/>
      <c r="E21" s="44"/>
      <c r="F21" s="44"/>
      <c r="G21" s="44"/>
      <c r="H21" s="44"/>
      <c r="I21" s="45"/>
      <c r="J21" s="46"/>
      <c r="L21" s="23"/>
      <c r="M21" s="23"/>
      <c r="N21" s="23"/>
      <c r="P21" s="23"/>
      <c r="Q21" s="23"/>
      <c r="R21" s="43"/>
      <c r="T21" s="43" t="s">
        <v>37</v>
      </c>
    </row>
    <row r="22" spans="4:17" ht="9.75" customHeight="1">
      <c r="D22" s="44"/>
      <c r="E22" s="44"/>
      <c r="F22" s="44"/>
      <c r="G22" s="44"/>
      <c r="H22" s="44"/>
      <c r="I22" s="45"/>
      <c r="J22" s="46"/>
      <c r="Q22" s="23"/>
    </row>
    <row r="23" spans="1:21" ht="13.5" customHeight="1">
      <c r="A23" s="83" t="s">
        <v>30</v>
      </c>
      <c r="B23" s="83"/>
      <c r="C23" s="83"/>
      <c r="D23" s="83"/>
      <c r="E23" s="44"/>
      <c r="F23" s="44"/>
      <c r="G23" s="44"/>
      <c r="H23" s="44"/>
      <c r="I23" s="45"/>
      <c r="J23" s="46"/>
      <c r="Q23" s="23"/>
      <c r="R23" s="81"/>
      <c r="S23" s="81"/>
      <c r="T23" s="81" t="s">
        <v>35</v>
      </c>
      <c r="U23" s="81"/>
    </row>
    <row r="24" spans="1:21" ht="13.5" customHeight="1">
      <c r="A24" s="24"/>
      <c r="B24" s="85" t="s">
        <v>1</v>
      </c>
      <c r="C24" s="85"/>
      <c r="D24" s="85"/>
      <c r="E24" s="85"/>
      <c r="F24" s="25"/>
      <c r="G24" s="82" t="s">
        <v>22</v>
      </c>
      <c r="H24" s="82"/>
      <c r="I24" s="82" t="s">
        <v>23</v>
      </c>
      <c r="J24" s="87"/>
      <c r="K24" s="82" t="s">
        <v>24</v>
      </c>
      <c r="L24" s="82"/>
      <c r="M24" s="26"/>
      <c r="N24" s="82" t="s">
        <v>25</v>
      </c>
      <c r="O24" s="87"/>
      <c r="P24" s="82" t="s">
        <v>26</v>
      </c>
      <c r="Q24" s="87"/>
      <c r="R24" s="82" t="s">
        <v>32</v>
      </c>
      <c r="S24" s="82"/>
      <c r="T24" s="82" t="s">
        <v>34</v>
      </c>
      <c r="U24" s="82"/>
    </row>
    <row r="25" spans="1:21" ht="13.5" customHeight="1">
      <c r="A25" s="27"/>
      <c r="B25" s="86"/>
      <c r="C25" s="86"/>
      <c r="D25" s="86"/>
      <c r="E25" s="86"/>
      <c r="F25" s="28"/>
      <c r="G25" s="29" t="s">
        <v>27</v>
      </c>
      <c r="H25" s="29" t="s">
        <v>28</v>
      </c>
      <c r="I25" s="29" t="s">
        <v>27</v>
      </c>
      <c r="J25" s="30" t="s">
        <v>28</v>
      </c>
      <c r="K25" s="29" t="s">
        <v>27</v>
      </c>
      <c r="L25" s="29" t="s">
        <v>28</v>
      </c>
      <c r="M25" s="31"/>
      <c r="N25" s="29" t="s">
        <v>27</v>
      </c>
      <c r="O25" s="29" t="s">
        <v>28</v>
      </c>
      <c r="P25" s="29" t="s">
        <v>27</v>
      </c>
      <c r="Q25" s="32" t="s">
        <v>28</v>
      </c>
      <c r="R25" s="29" t="s">
        <v>27</v>
      </c>
      <c r="S25" s="29" t="s">
        <v>28</v>
      </c>
      <c r="T25" s="29" t="s">
        <v>27</v>
      </c>
      <c r="U25" s="29" t="s">
        <v>28</v>
      </c>
    </row>
    <row r="26" spans="1:21" ht="12.75" customHeight="1">
      <c r="A26" s="33"/>
      <c r="B26" s="89"/>
      <c r="C26" s="89"/>
      <c r="D26" s="89"/>
      <c r="E26" s="89"/>
      <c r="F26" s="34"/>
      <c r="G26" s="62" t="s">
        <v>4</v>
      </c>
      <c r="H26" s="60"/>
      <c r="I26" s="59" t="s">
        <v>4</v>
      </c>
      <c r="J26" s="60"/>
      <c r="K26" s="59" t="s">
        <v>4</v>
      </c>
      <c r="L26" s="60"/>
      <c r="M26" s="60"/>
      <c r="N26" s="59" t="s">
        <v>4</v>
      </c>
      <c r="O26" s="60"/>
      <c r="P26" s="59" t="s">
        <v>4</v>
      </c>
      <c r="Q26" s="61"/>
      <c r="R26" s="59" t="s">
        <v>4</v>
      </c>
      <c r="S26" s="67"/>
      <c r="T26" s="70" t="s">
        <v>4</v>
      </c>
      <c r="U26" s="68"/>
    </row>
    <row r="27" spans="1:21" ht="12.75" customHeight="1">
      <c r="A27" s="33"/>
      <c r="B27" s="89" t="s">
        <v>3</v>
      </c>
      <c r="C27" s="89"/>
      <c r="D27" s="89"/>
      <c r="E27" s="89"/>
      <c r="F27" s="34"/>
      <c r="G27" s="63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5"/>
      <c r="S27" s="68"/>
      <c r="T27" s="35"/>
      <c r="U27" s="68"/>
    </row>
    <row r="28" spans="1:21" ht="12.75" customHeight="1">
      <c r="A28" s="33"/>
      <c r="B28" s="89" t="s">
        <v>6</v>
      </c>
      <c r="C28" s="89"/>
      <c r="D28" s="89"/>
      <c r="E28" s="89"/>
      <c r="F28" s="34"/>
      <c r="G28" s="64">
        <v>2227769</v>
      </c>
      <c r="H28" s="36">
        <f>G28*U28/T28</f>
        <v>83.52541546767647</v>
      </c>
      <c r="I28" s="36">
        <v>2273507</v>
      </c>
      <c r="J28" s="37">
        <f>I28*U28/T28</f>
        <v>85.24026357475606</v>
      </c>
      <c r="K28" s="36">
        <v>2379264</v>
      </c>
      <c r="L28" s="36">
        <f>K28*U28/T28</f>
        <v>89.2053952215359</v>
      </c>
      <c r="M28" s="36"/>
      <c r="N28" s="36">
        <v>2429323</v>
      </c>
      <c r="O28" s="36">
        <f>N28*U28/T28</f>
        <v>91.08224994610403</v>
      </c>
      <c r="P28" s="36">
        <v>2428395</v>
      </c>
      <c r="Q28" s="36">
        <f>P28*U28/T28</f>
        <v>91.0474565785897</v>
      </c>
      <c r="R28" s="36">
        <v>2433195</v>
      </c>
      <c r="S28" s="68">
        <f>R28*U28/T28</f>
        <v>91.22742227262928</v>
      </c>
      <c r="T28" s="36">
        <v>2667175</v>
      </c>
      <c r="U28" s="68">
        <v>100</v>
      </c>
    </row>
    <row r="29" spans="1:21" ht="12.75" customHeight="1">
      <c r="A29" s="33"/>
      <c r="B29" s="89" t="s">
        <v>7</v>
      </c>
      <c r="C29" s="89"/>
      <c r="D29" s="89"/>
      <c r="E29" s="89"/>
      <c r="F29" s="34"/>
      <c r="G29" s="64">
        <v>178410</v>
      </c>
      <c r="H29" s="36">
        <f aca="true" t="shared" si="6" ref="H29:H41">G29*U29/T29</f>
        <v>11.806662184268902</v>
      </c>
      <c r="I29" s="36">
        <v>173066</v>
      </c>
      <c r="J29" s="37">
        <f aca="true" t="shared" si="7" ref="J29:J41">I29*U29/T29</f>
        <v>11.453011588939418</v>
      </c>
      <c r="K29" s="36">
        <v>1515268</v>
      </c>
      <c r="L29" s="36">
        <f aca="true" t="shared" si="8" ref="L29:L41">K29*U29/T29</f>
        <v>100.27609099620408</v>
      </c>
      <c r="M29" s="36"/>
      <c r="N29" s="36">
        <v>1508194</v>
      </c>
      <c r="O29" s="36">
        <f aca="true" t="shared" si="9" ref="O29:O41">N29*U29/T29</f>
        <v>99.80795396189257</v>
      </c>
      <c r="P29" s="36">
        <v>1515115</v>
      </c>
      <c r="Q29" s="36">
        <f aca="true" t="shared" si="10" ref="Q29:Q41">P29*U29/T29</f>
        <v>100.26596589495307</v>
      </c>
      <c r="R29" s="36">
        <v>1520079</v>
      </c>
      <c r="S29" s="68">
        <f aca="true" t="shared" si="11" ref="S29:S41">R29*U29/T29</f>
        <v>100.59446917998592</v>
      </c>
      <c r="T29" s="36">
        <v>1511096</v>
      </c>
      <c r="U29" s="68">
        <v>100</v>
      </c>
    </row>
    <row r="30" spans="1:21" ht="12.75" customHeight="1">
      <c r="A30" s="33"/>
      <c r="B30" s="89" t="s">
        <v>8</v>
      </c>
      <c r="C30" s="89"/>
      <c r="D30" s="89"/>
      <c r="E30" s="89"/>
      <c r="F30" s="34"/>
      <c r="G30" s="65">
        <v>29049</v>
      </c>
      <c r="H30" s="36">
        <f t="shared" si="6"/>
        <v>59.934389700420894</v>
      </c>
      <c r="I30" s="38">
        <v>16931</v>
      </c>
      <c r="J30" s="37">
        <f t="shared" si="7"/>
        <v>34.932326483453</v>
      </c>
      <c r="K30" s="38">
        <v>29309</v>
      </c>
      <c r="L30" s="36">
        <f t="shared" si="8"/>
        <v>60.470826112073944</v>
      </c>
      <c r="M30" s="36"/>
      <c r="N30" s="38">
        <v>28207</v>
      </c>
      <c r="O30" s="36">
        <f t="shared" si="9"/>
        <v>58.197161013452174</v>
      </c>
      <c r="P30" s="38">
        <v>60880</v>
      </c>
      <c r="Q30" s="36">
        <f t="shared" si="10"/>
        <v>125.60864900552941</v>
      </c>
      <c r="R30" s="38">
        <v>54372</v>
      </c>
      <c r="S30" s="68">
        <f t="shared" si="11"/>
        <v>112.18123297846002</v>
      </c>
      <c r="T30" s="38">
        <v>48468</v>
      </c>
      <c r="U30" s="68">
        <v>100</v>
      </c>
    </row>
    <row r="31" spans="1:21" ht="12.75" customHeight="1">
      <c r="A31" s="33"/>
      <c r="B31" s="89" t="s">
        <v>9</v>
      </c>
      <c r="C31" s="89"/>
      <c r="D31" s="89"/>
      <c r="E31" s="89"/>
      <c r="F31" s="34"/>
      <c r="G31" s="64">
        <v>2435228</v>
      </c>
      <c r="H31" s="36">
        <f t="shared" si="6"/>
        <v>57.61481842148285</v>
      </c>
      <c r="I31" s="36">
        <f>SUM(I28:I30)</f>
        <v>2463504</v>
      </c>
      <c r="J31" s="37">
        <f t="shared" si="7"/>
        <v>58.283797509143575</v>
      </c>
      <c r="K31" s="36">
        <f>SUM(K28:K30)</f>
        <v>3923841</v>
      </c>
      <c r="L31" s="36">
        <f t="shared" si="8"/>
        <v>92.83376617292906</v>
      </c>
      <c r="M31" s="36"/>
      <c r="N31" s="36">
        <f>SUM(N28:N30)</f>
        <v>3965724</v>
      </c>
      <c r="O31" s="36">
        <f t="shared" si="9"/>
        <v>93.8246719279331</v>
      </c>
      <c r="P31" s="36">
        <v>4004390</v>
      </c>
      <c r="Q31" s="36">
        <f t="shared" si="10"/>
        <v>94.73946699808056</v>
      </c>
      <c r="R31" s="36">
        <f>SUM(R28:R30)</f>
        <v>4007646</v>
      </c>
      <c r="S31" s="68">
        <f t="shared" si="11"/>
        <v>94.81650038008024</v>
      </c>
      <c r="T31" s="36">
        <f>SUM(T28:T30)</f>
        <v>4226739</v>
      </c>
      <c r="U31" s="68">
        <v>100</v>
      </c>
    </row>
    <row r="32" spans="1:21" ht="9.75" customHeight="1">
      <c r="A32" s="33"/>
      <c r="B32" s="89"/>
      <c r="C32" s="89"/>
      <c r="D32" s="89"/>
      <c r="E32" s="89"/>
      <c r="F32" s="34"/>
      <c r="G32" s="64"/>
      <c r="H32" s="36"/>
      <c r="I32" s="36"/>
      <c r="J32" s="37"/>
      <c r="K32" s="36"/>
      <c r="L32" s="36"/>
      <c r="M32" s="36"/>
      <c r="N32" s="36"/>
      <c r="O32" s="36"/>
      <c r="P32" s="36"/>
      <c r="Q32" s="36"/>
      <c r="R32" s="36"/>
      <c r="S32" s="68"/>
      <c r="T32" s="36"/>
      <c r="U32" s="68"/>
    </row>
    <row r="33" spans="1:21" ht="12.75" customHeight="1">
      <c r="A33" s="33"/>
      <c r="B33" s="89" t="s">
        <v>10</v>
      </c>
      <c r="C33" s="89"/>
      <c r="D33" s="89"/>
      <c r="E33" s="89"/>
      <c r="F33" s="34"/>
      <c r="G33" s="64">
        <v>1608148</v>
      </c>
      <c r="H33" s="36">
        <f t="shared" si="6"/>
        <v>49.541383888825564</v>
      </c>
      <c r="I33" s="36">
        <v>1655224</v>
      </c>
      <c r="J33" s="37">
        <f t="shared" si="7"/>
        <v>50.99162987859165</v>
      </c>
      <c r="K33" s="36">
        <v>3127784</v>
      </c>
      <c r="L33" s="36">
        <f t="shared" si="8"/>
        <v>96.35602436176669</v>
      </c>
      <c r="M33" s="36"/>
      <c r="N33" s="36">
        <v>3189735</v>
      </c>
      <c r="O33" s="36">
        <f t="shared" si="9"/>
        <v>98.26451678491222</v>
      </c>
      <c r="P33" s="36">
        <v>3229701</v>
      </c>
      <c r="Q33" s="36">
        <f t="shared" si="10"/>
        <v>99.49572868114366</v>
      </c>
      <c r="R33" s="36">
        <v>3263483</v>
      </c>
      <c r="S33" s="68">
        <f t="shared" si="11"/>
        <v>100.53643328702093</v>
      </c>
      <c r="T33" s="36">
        <v>3246070</v>
      </c>
      <c r="U33" s="68">
        <v>100</v>
      </c>
    </row>
    <row r="34" spans="1:21" ht="12.75" customHeight="1">
      <c r="A34" s="33"/>
      <c r="B34" s="89" t="s">
        <v>11</v>
      </c>
      <c r="C34" s="89"/>
      <c r="D34" s="89"/>
      <c r="E34" s="89"/>
      <c r="F34" s="34"/>
      <c r="G34" s="64">
        <v>709980</v>
      </c>
      <c r="H34" s="36">
        <f t="shared" si="6"/>
        <v>127.45812613324237</v>
      </c>
      <c r="I34" s="36">
        <v>686828</v>
      </c>
      <c r="J34" s="37">
        <f t="shared" si="7"/>
        <v>123.30179703068058</v>
      </c>
      <c r="K34" s="36">
        <v>692290</v>
      </c>
      <c r="L34" s="36">
        <f t="shared" si="8"/>
        <v>124.28235463080983</v>
      </c>
      <c r="M34" s="36"/>
      <c r="N34" s="36">
        <v>658872</v>
      </c>
      <c r="O34" s="36">
        <f t="shared" si="9"/>
        <v>118.28303682027898</v>
      </c>
      <c r="P34" s="36">
        <v>614101</v>
      </c>
      <c r="Q34" s="36">
        <f t="shared" si="10"/>
        <v>110.2455882088936</v>
      </c>
      <c r="R34" s="36">
        <v>585585</v>
      </c>
      <c r="S34" s="68">
        <f t="shared" si="11"/>
        <v>105.1262948135648</v>
      </c>
      <c r="T34" s="36">
        <v>557030</v>
      </c>
      <c r="U34" s="68">
        <v>100</v>
      </c>
    </row>
    <row r="35" spans="1:21" ht="12.75" customHeight="1">
      <c r="A35" s="33"/>
      <c r="B35" s="89" t="s">
        <v>12</v>
      </c>
      <c r="C35" s="89"/>
      <c r="D35" s="89"/>
      <c r="E35" s="89"/>
      <c r="F35" s="34"/>
      <c r="G35" s="64">
        <v>3488</v>
      </c>
      <c r="H35" s="36">
        <f t="shared" si="6"/>
        <v>125.92057761732852</v>
      </c>
      <c r="I35" s="36">
        <v>4429</v>
      </c>
      <c r="J35" s="37">
        <f t="shared" si="7"/>
        <v>159.89169675090253</v>
      </c>
      <c r="K35" s="36">
        <v>40157</v>
      </c>
      <c r="L35" s="36">
        <f t="shared" si="8"/>
        <v>1449.71119133574</v>
      </c>
      <c r="M35" s="36"/>
      <c r="N35" s="36">
        <v>2262</v>
      </c>
      <c r="O35" s="36">
        <f t="shared" si="9"/>
        <v>81.66064981949458</v>
      </c>
      <c r="P35" s="36">
        <v>6084</v>
      </c>
      <c r="Q35" s="36">
        <f t="shared" si="10"/>
        <v>219.63898916967509</v>
      </c>
      <c r="R35" s="36">
        <v>2924</v>
      </c>
      <c r="S35" s="68">
        <f t="shared" si="11"/>
        <v>105.5595667870036</v>
      </c>
      <c r="T35" s="36">
        <v>2770</v>
      </c>
      <c r="U35" s="68">
        <v>100</v>
      </c>
    </row>
    <row r="36" spans="1:21" ht="12.75" customHeight="1">
      <c r="A36" s="33"/>
      <c r="B36" s="89" t="s">
        <v>29</v>
      </c>
      <c r="C36" s="89"/>
      <c r="D36" s="89"/>
      <c r="E36" s="89"/>
      <c r="F36" s="34"/>
      <c r="G36" s="65">
        <v>0</v>
      </c>
      <c r="H36" s="36"/>
      <c r="I36" s="38">
        <v>0</v>
      </c>
      <c r="J36" s="37"/>
      <c r="K36" s="38">
        <v>0</v>
      </c>
      <c r="L36" s="36"/>
      <c r="M36" s="38"/>
      <c r="N36" s="38">
        <v>0</v>
      </c>
      <c r="O36" s="36"/>
      <c r="P36" s="38">
        <v>0</v>
      </c>
      <c r="Q36" s="36"/>
      <c r="R36" s="38">
        <v>0</v>
      </c>
      <c r="S36" s="68"/>
      <c r="T36" s="38"/>
      <c r="U36" s="68">
        <v>100</v>
      </c>
    </row>
    <row r="37" spans="1:21" ht="12.75" customHeight="1">
      <c r="A37" s="33"/>
      <c r="B37" s="89" t="s">
        <v>14</v>
      </c>
      <c r="C37" s="89"/>
      <c r="D37" s="89"/>
      <c r="E37" s="89"/>
      <c r="F37" s="34"/>
      <c r="G37" s="64">
        <f>SUM(G33:G36)</f>
        <v>2321616</v>
      </c>
      <c r="H37" s="36">
        <f t="shared" si="6"/>
        <v>61.00091148649022</v>
      </c>
      <c r="I37" s="36">
        <f>SUM(I33:I36)</f>
        <v>2346481</v>
      </c>
      <c r="J37" s="37">
        <f t="shared" si="7"/>
        <v>61.654244192722246</v>
      </c>
      <c r="K37" s="36">
        <f>SUM(K33:K36)</f>
        <v>3860231</v>
      </c>
      <c r="L37" s="36">
        <f t="shared" si="8"/>
        <v>101.42831956206608</v>
      </c>
      <c r="M37" s="36"/>
      <c r="N37" s="36">
        <f>SUM(N33:N36)</f>
        <v>3850869</v>
      </c>
      <c r="O37" s="36">
        <f t="shared" si="9"/>
        <v>101.1823311930436</v>
      </c>
      <c r="P37" s="36">
        <v>3849886</v>
      </c>
      <c r="Q37" s="36">
        <f t="shared" si="10"/>
        <v>101.15650267704817</v>
      </c>
      <c r="R37" s="36">
        <f>SUM(R33:R36)</f>
        <v>3851992</v>
      </c>
      <c r="S37" s="68">
        <f t="shared" si="11"/>
        <v>101.2118382362408</v>
      </c>
      <c r="T37" s="36">
        <v>3805871</v>
      </c>
      <c r="U37" s="68">
        <v>100</v>
      </c>
    </row>
    <row r="38" spans="1:21" ht="9.75" customHeight="1">
      <c r="A38" s="33"/>
      <c r="B38" s="89"/>
      <c r="C38" s="89"/>
      <c r="D38" s="89"/>
      <c r="E38" s="89"/>
      <c r="F38" s="34"/>
      <c r="G38" s="64"/>
      <c r="H38" s="36"/>
      <c r="I38" s="36"/>
      <c r="J38" s="37"/>
      <c r="K38" s="36"/>
      <c r="L38" s="36"/>
      <c r="M38" s="36"/>
      <c r="N38" s="36"/>
      <c r="O38" s="36"/>
      <c r="P38" s="36"/>
      <c r="Q38" s="36"/>
      <c r="R38" s="36"/>
      <c r="S38" s="68"/>
      <c r="T38" s="36"/>
      <c r="U38" s="68"/>
    </row>
    <row r="39" spans="1:21" ht="12.75" customHeight="1">
      <c r="A39" s="33"/>
      <c r="B39" s="89" t="s">
        <v>15</v>
      </c>
      <c r="C39" s="89"/>
      <c r="D39" s="89"/>
      <c r="E39" s="89"/>
      <c r="F39" s="34"/>
      <c r="G39" s="64"/>
      <c r="H39" s="36"/>
      <c r="I39" s="36"/>
      <c r="J39" s="37"/>
      <c r="K39" s="36"/>
      <c r="L39" s="36"/>
      <c r="M39" s="36"/>
      <c r="N39" s="36"/>
      <c r="O39" s="36"/>
      <c r="P39" s="36"/>
      <c r="Q39" s="36"/>
      <c r="R39" s="36"/>
      <c r="S39" s="68"/>
      <c r="T39" s="36"/>
      <c r="U39" s="68"/>
    </row>
    <row r="40" spans="1:21" ht="12.75" customHeight="1">
      <c r="A40" s="33"/>
      <c r="B40" s="89" t="s">
        <v>16</v>
      </c>
      <c r="C40" s="89"/>
      <c r="D40" s="89"/>
      <c r="E40" s="89"/>
      <c r="F40" s="34"/>
      <c r="G40" s="64">
        <v>1299912</v>
      </c>
      <c r="H40" s="36">
        <f t="shared" si="6"/>
        <v>83.56445827279857</v>
      </c>
      <c r="I40" s="36">
        <v>1383201</v>
      </c>
      <c r="J40" s="37">
        <f t="shared" si="7"/>
        <v>88.91866699237583</v>
      </c>
      <c r="K40" s="36">
        <v>1247725</v>
      </c>
      <c r="L40" s="36">
        <f t="shared" si="8"/>
        <v>80.20963242006196</v>
      </c>
      <c r="M40" s="36"/>
      <c r="N40" s="36">
        <v>1512809</v>
      </c>
      <c r="O40" s="36">
        <f t="shared" si="9"/>
        <v>97.25047892104553</v>
      </c>
      <c r="P40" s="36">
        <v>1857802</v>
      </c>
      <c r="Q40" s="36">
        <f t="shared" si="10"/>
        <v>119.42825184175678</v>
      </c>
      <c r="R40" s="36">
        <v>1519675</v>
      </c>
      <c r="S40" s="68">
        <f t="shared" si="11"/>
        <v>97.69185769937901</v>
      </c>
      <c r="T40" s="36">
        <v>1555580</v>
      </c>
      <c r="U40" s="68">
        <v>100</v>
      </c>
    </row>
    <row r="41" spans="1:21" ht="12.75" customHeight="1">
      <c r="A41" s="39"/>
      <c r="B41" s="90" t="s">
        <v>17</v>
      </c>
      <c r="C41" s="90"/>
      <c r="D41" s="90"/>
      <c r="E41" s="90"/>
      <c r="F41" s="40"/>
      <c r="G41" s="66">
        <v>2302404</v>
      </c>
      <c r="H41" s="42">
        <f t="shared" si="6"/>
        <v>82.30381651828722</v>
      </c>
      <c r="I41" s="42">
        <v>2417083</v>
      </c>
      <c r="J41" s="41">
        <f t="shared" si="7"/>
        <v>86.40323580981932</v>
      </c>
      <c r="K41" s="42">
        <v>2285126</v>
      </c>
      <c r="L41" s="42">
        <f t="shared" si="8"/>
        <v>81.68618149775956</v>
      </c>
      <c r="M41" s="42"/>
      <c r="N41" s="42">
        <v>2552459</v>
      </c>
      <c r="O41" s="42">
        <f t="shared" si="9"/>
        <v>91.2425087892702</v>
      </c>
      <c r="P41" s="42">
        <v>2988537</v>
      </c>
      <c r="Q41" s="42">
        <f t="shared" si="10"/>
        <v>106.83094752533115</v>
      </c>
      <c r="R41" s="42">
        <v>2588496</v>
      </c>
      <c r="S41" s="69">
        <f t="shared" si="11"/>
        <v>92.53071999628231</v>
      </c>
      <c r="T41" s="42">
        <v>2797445</v>
      </c>
      <c r="U41" s="69">
        <v>100</v>
      </c>
    </row>
    <row r="42" spans="1:21" ht="13.5" customHeight="1">
      <c r="A42" s="23"/>
      <c r="B42" s="43" t="s">
        <v>36</v>
      </c>
      <c r="C42" s="47"/>
      <c r="D42" s="47"/>
      <c r="E42" s="47"/>
      <c r="F42" s="23"/>
      <c r="G42" s="35"/>
      <c r="H42" s="48"/>
      <c r="I42" s="35"/>
      <c r="J42" s="48"/>
      <c r="K42" s="35"/>
      <c r="L42" s="49"/>
      <c r="M42" s="49"/>
      <c r="N42" s="35"/>
      <c r="O42" s="35"/>
      <c r="P42" s="35"/>
      <c r="Q42" s="35"/>
      <c r="R42" s="50"/>
      <c r="S42" s="35"/>
      <c r="T42" s="50" t="s">
        <v>37</v>
      </c>
      <c r="U42" s="35"/>
    </row>
    <row r="43" ht="9.75" customHeight="1"/>
    <row r="51" s="51" customFormat="1" ht="13.5" customHeight="1"/>
    <row r="61" ht="13.5" customHeight="1">
      <c r="D61" s="52"/>
    </row>
    <row r="62" ht="13.5" customHeight="1">
      <c r="D62" s="53"/>
    </row>
    <row r="65" ht="13.5" customHeight="1">
      <c r="D65" s="52"/>
    </row>
  </sheetData>
  <sheetProtection/>
  <mergeCells count="56">
    <mergeCell ref="B38:E38"/>
    <mergeCell ref="B39:E39"/>
    <mergeCell ref="B40:E40"/>
    <mergeCell ref="B41:E41"/>
    <mergeCell ref="B32:E32"/>
    <mergeCell ref="B33:E33"/>
    <mergeCell ref="B34:E34"/>
    <mergeCell ref="B35:E35"/>
    <mergeCell ref="B36:E36"/>
    <mergeCell ref="B37:E37"/>
    <mergeCell ref="B30:E30"/>
    <mergeCell ref="B31:E31"/>
    <mergeCell ref="B18:E18"/>
    <mergeCell ref="B19:E19"/>
    <mergeCell ref="B20:E20"/>
    <mergeCell ref="A23:D23"/>
    <mergeCell ref="B26:E26"/>
    <mergeCell ref="B27:E27"/>
    <mergeCell ref="B28:E28"/>
    <mergeCell ref="B29:E29"/>
    <mergeCell ref="R23:S23"/>
    <mergeCell ref="B24:E25"/>
    <mergeCell ref="G24:H24"/>
    <mergeCell ref="I24:J24"/>
    <mergeCell ref="K24:L24"/>
    <mergeCell ref="N24:O24"/>
    <mergeCell ref="P24:Q24"/>
    <mergeCell ref="R24:S24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  <mergeCell ref="I3:J3"/>
    <mergeCell ref="K3:L3"/>
    <mergeCell ref="N3:O3"/>
    <mergeCell ref="P3:Q3"/>
    <mergeCell ref="R3:S3"/>
    <mergeCell ref="B5:E5"/>
    <mergeCell ref="T2:U2"/>
    <mergeCell ref="T3:U3"/>
    <mergeCell ref="T23:U23"/>
    <mergeCell ref="T24:U24"/>
    <mergeCell ref="A2:D2"/>
    <mergeCell ref="E2:L2"/>
    <mergeCell ref="N2:P2"/>
    <mergeCell ref="R2:S2"/>
    <mergeCell ref="B3:E4"/>
    <mergeCell ref="G3:H3"/>
  </mergeCells>
  <printOptions/>
  <pageMargins left="0.7086614173228347" right="0.31496062992125984" top="0.5118110236220472" bottom="0.1968503937007874" header="0.6299212598425197" footer="0.5118110236220472"/>
  <pageSetup firstPageNumber="117" useFirstPageNumber="1" fitToHeight="2" fitToWidth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administrator</cp:lastModifiedBy>
  <cp:lastPrinted>2020-04-01T04:38:51Z</cp:lastPrinted>
  <dcterms:created xsi:type="dcterms:W3CDTF">2012-09-25T00:15:13Z</dcterms:created>
  <dcterms:modified xsi:type="dcterms:W3CDTF">2020-04-01T04:38:57Z</dcterms:modified>
  <cp:category/>
  <cp:version/>
  <cp:contentType/>
  <cp:contentStatus/>
</cp:coreProperties>
</file>