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71" windowWidth="6660" windowHeight="7605" activeTab="0"/>
  </bookViews>
  <sheets>
    <sheet name="人口・世帯数の推移" sheetId="1" r:id="rId1"/>
    <sheet name="人口動態等" sheetId="2" r:id="rId2"/>
  </sheets>
  <externalReferences>
    <externalReference r:id="rId5"/>
    <externalReference r:id="rId6"/>
  </externalReferences>
  <definedNames>
    <definedName name="_xlnm.Print_Area" localSheetId="0">'人口・世帯数の推移'!$A$1:$L$45</definedName>
    <definedName name="_xlnm.Print_Area" localSheetId="1">'人口動態等'!$A$1:$K$58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<sst xmlns="http://schemas.openxmlformats.org/spreadsheetml/2006/main" count="163" uniqueCount="139">
  <si>
    <t>人口・世帯数の推移</t>
  </si>
  <si>
    <t>世帯数</t>
  </si>
  <si>
    <t>1世帯当たり</t>
  </si>
  <si>
    <t>人口増加数</t>
  </si>
  <si>
    <t>対前年</t>
  </si>
  <si>
    <t>人口密度</t>
  </si>
  <si>
    <t>人口指数</t>
  </si>
  <si>
    <t>男</t>
  </si>
  <si>
    <t>女</t>
  </si>
  <si>
    <t>(女＝100)</t>
  </si>
  <si>
    <t>人員</t>
  </si>
  <si>
    <t>増加率</t>
  </si>
  <si>
    <t>(1ｋ㎡当たり)</t>
  </si>
  <si>
    <t>人</t>
  </si>
  <si>
    <t>昭和31年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</si>
  <si>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</si>
  <si>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</si>
  <si>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</si>
  <si>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</si>
  <si>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</si>
  <si>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</si>
  <si>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</si>
  <si>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</si>
  <si>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</si>
  <si>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</si>
  <si>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</si>
  <si>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</si>
  <si>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</si>
  <si>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</si>
  <si>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</si>
  <si>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</si>
  <si>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</si>
  <si>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</si>
  <si>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</si>
  <si>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</si>
  <si>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</si>
  <si>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</si>
  <si>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</si>
  <si>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</si>
  <si>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</si>
  <si>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</si>
  <si>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ｋ㎡</t>
  </si>
  <si>
    <t>世帯</t>
  </si>
  <si>
    <t>24年</t>
  </si>
  <si>
    <t>25年</t>
  </si>
  <si>
    <t>％</t>
  </si>
  <si>
    <t>26年</t>
  </si>
  <si>
    <t>-</t>
  </si>
  <si>
    <t>27年</t>
  </si>
  <si>
    <t>資料：市民室</t>
  </si>
  <si>
    <t>28年</t>
  </si>
  <si>
    <t>面   積</t>
  </si>
  <si>
    <t>年   次</t>
  </si>
  <si>
    <t>総     数</t>
  </si>
  <si>
    <t>性   比</t>
  </si>
  <si>
    <t>人                   口</t>
  </si>
  <si>
    <t>（各年３月末現在）</t>
  </si>
  <si>
    <t>（注）昭和31年は9月1日（市制施行日）現在で外国人を除き以後は含む。</t>
  </si>
  <si>
    <t>29年</t>
  </si>
  <si>
    <t>人口動態</t>
  </si>
  <si>
    <t>年度月</t>
  </si>
  <si>
    <t>出生</t>
  </si>
  <si>
    <t>死亡</t>
  </si>
  <si>
    <t>自然増加</t>
  </si>
  <si>
    <t>転入</t>
  </si>
  <si>
    <t>転出</t>
  </si>
  <si>
    <t>社会増加</t>
  </si>
  <si>
    <t>その他　　増　減</t>
  </si>
  <si>
    <t>死産</t>
  </si>
  <si>
    <t>婚姻</t>
  </si>
  <si>
    <t>離婚</t>
  </si>
  <si>
    <t>件</t>
  </si>
  <si>
    <t>26年度</t>
  </si>
  <si>
    <t>27年度</t>
  </si>
  <si>
    <t>28年度</t>
  </si>
  <si>
    <r>
      <t xml:space="preserve">          6月</t>
    </r>
  </si>
  <si>
    <r>
      <t xml:space="preserve">          7月</t>
    </r>
  </si>
  <si>
    <r>
      <t xml:space="preserve">          8月</t>
    </r>
  </si>
  <si>
    <r>
      <t xml:space="preserve">          9月</t>
    </r>
  </si>
  <si>
    <r>
      <t xml:space="preserve">          10月</t>
    </r>
  </si>
  <si>
    <r>
      <t xml:space="preserve">          11月</t>
    </r>
  </si>
  <si>
    <r>
      <t xml:space="preserve">          12月</t>
    </r>
  </si>
  <si>
    <t xml:space="preserve">         2月</t>
  </si>
  <si>
    <t xml:space="preserve">         3月</t>
  </si>
  <si>
    <t>(注)１.住民基本台帳法に基づく</t>
  </si>
  <si>
    <r>
      <t>　　</t>
    </r>
    <r>
      <rPr>
        <sz val="8"/>
        <rFont val="Meiryo UI"/>
        <family val="3"/>
      </rPr>
      <t>　</t>
    </r>
    <r>
      <rPr>
        <sz val="11"/>
        <rFont val="Meiryo UI"/>
        <family val="3"/>
      </rPr>
      <t>２.その他増減とは実態調査、帰化等による職権記載者及び実態調査、国籍離脱等による職権消除者の増減である。</t>
    </r>
  </si>
  <si>
    <t>転入者の前住所地（府下）調</t>
  </si>
  <si>
    <t>（単位：人）</t>
  </si>
  <si>
    <t>前住所地</t>
  </si>
  <si>
    <t>平成
23年度</t>
  </si>
  <si>
    <t>平成
24年度</t>
  </si>
  <si>
    <t>平成
25年度</t>
  </si>
  <si>
    <t>平成
26年度</t>
  </si>
  <si>
    <t>平成
27年度</t>
  </si>
  <si>
    <t>平成
28年度</t>
  </si>
  <si>
    <t>総数</t>
  </si>
  <si>
    <t>堺市</t>
  </si>
  <si>
    <t>大阪市</t>
  </si>
  <si>
    <t>泉大津市</t>
  </si>
  <si>
    <t>岸和田市</t>
  </si>
  <si>
    <t>高石市</t>
  </si>
  <si>
    <t>貝塚市</t>
  </si>
  <si>
    <t>忠岡町</t>
  </si>
  <si>
    <t>泉南市</t>
  </si>
  <si>
    <t>泉佐野市</t>
  </si>
  <si>
    <t>熊取町</t>
  </si>
  <si>
    <t>阪南市</t>
  </si>
  <si>
    <t>その他の府下市町村</t>
  </si>
  <si>
    <t>（注）住民基本台帳法に基づく</t>
  </si>
  <si>
    <t>資料：市民室</t>
  </si>
  <si>
    <t>外国人人口</t>
  </si>
  <si>
    <t>（各年度末現在）（単位：人）</t>
  </si>
  <si>
    <t>年　度</t>
  </si>
  <si>
    <t>朝鮮・韓国</t>
  </si>
  <si>
    <t>中国</t>
  </si>
  <si>
    <t>イタリア</t>
  </si>
  <si>
    <t>米国</t>
  </si>
  <si>
    <t>フィリピン</t>
  </si>
  <si>
    <t>その他の国</t>
  </si>
  <si>
    <t>25年度</t>
  </si>
  <si>
    <t>26年度</t>
  </si>
  <si>
    <t>27年度</t>
  </si>
  <si>
    <t>（注）平成23年度以前は外国人登録法、平成24年度以降は住民基本台帳法に基づく</t>
  </si>
  <si>
    <t>30年</t>
  </si>
  <si>
    <t>平成25年度</t>
  </si>
  <si>
    <t>29年度</t>
  </si>
  <si>
    <t>平成
29年度</t>
  </si>
  <si>
    <t>平成24年度</t>
  </si>
  <si>
    <t>31年</t>
  </si>
  <si>
    <t>△ 227</t>
  </si>
  <si>
    <t>△ 38</t>
  </si>
  <si>
    <t>30年度</t>
  </si>
  <si>
    <t>平成
30年度</t>
  </si>
  <si>
    <t>令和2年</t>
  </si>
  <si>
    <t>令和元年度</t>
  </si>
  <si>
    <t>令和元年 5月</t>
  </si>
  <si>
    <t>令和2年1月</t>
  </si>
  <si>
    <t>平成31年4月</t>
  </si>
  <si>
    <t>(平成27年＝100)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</si>
</sst>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4"/>
      <color indexed="8"/>
      <name val="Meiryo UI"/>
      <family val="3"/>
    </font>
    <font>
      <b/>
      <sz val="18"/>
      <color indexed="8"/>
      <name val="HG丸ｺﾞｼｯｸM-PRO"/>
      <family val="3"/>
    </font>
    <font>
      <sz val="14"/>
      <color theme="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right"/>
    </xf>
    <xf numFmtId="209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205" fontId="25" fillId="0" borderId="0" xfId="0" applyNumberFormat="1" applyFont="1" applyFill="1" applyBorder="1" applyAlignment="1">
      <alignment/>
    </xf>
    <xf numFmtId="199" fontId="25" fillId="0" borderId="0" xfId="0" applyNumberFormat="1" applyFont="1" applyFill="1" applyBorder="1" applyAlignment="1">
      <alignment horizontal="right"/>
    </xf>
    <xf numFmtId="205" fontId="25" fillId="0" borderId="0" xfId="0" applyNumberFormat="1" applyFont="1" applyFill="1" applyBorder="1" applyAlignment="1">
      <alignment horizontal="right"/>
    </xf>
    <xf numFmtId="205" fontId="25" fillId="0" borderId="15" xfId="0" applyNumberFormat="1" applyFont="1" applyFill="1" applyBorder="1" applyAlignment="1">
      <alignment/>
    </xf>
    <xf numFmtId="189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8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center"/>
    </xf>
    <xf numFmtId="189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right" shrinkToFit="1"/>
    </xf>
    <xf numFmtId="0" fontId="31" fillId="0" borderId="14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178" fontId="31" fillId="0" borderId="0" xfId="0" applyNumberFormat="1" applyFont="1" applyFill="1" applyBorder="1" applyAlignment="1">
      <alignment/>
    </xf>
    <xf numFmtId="189" fontId="31" fillId="0" borderId="0" xfId="0" applyNumberFormat="1" applyFont="1" applyFill="1" applyBorder="1" applyAlignment="1">
      <alignment/>
    </xf>
    <xf numFmtId="183" fontId="31" fillId="0" borderId="0" xfId="0" applyNumberFormat="1" applyFont="1" applyFill="1" applyBorder="1" applyAlignment="1">
      <alignment horizontal="right"/>
    </xf>
    <xf numFmtId="200" fontId="31" fillId="0" borderId="0" xfId="0" applyNumberFormat="1" applyFont="1" applyFill="1" applyBorder="1" applyAlignment="1">
      <alignment horizontal="center"/>
    </xf>
    <xf numFmtId="205" fontId="31" fillId="0" borderId="0" xfId="0" applyNumberFormat="1" applyFont="1" applyFill="1" applyBorder="1" applyAlignment="1">
      <alignment/>
    </xf>
    <xf numFmtId="199" fontId="26" fillId="0" borderId="0" xfId="0" applyNumberFormat="1" applyFont="1" applyFill="1" applyBorder="1" applyAlignment="1">
      <alignment vertical="center"/>
    </xf>
    <xf numFmtId="199" fontId="23" fillId="0" borderId="0" xfId="0" applyNumberFormat="1" applyFont="1" applyFill="1" applyAlignment="1">
      <alignment vertical="center"/>
    </xf>
    <xf numFmtId="199" fontId="24" fillId="0" borderId="11" xfId="0" applyNumberFormat="1" applyFont="1" applyFill="1" applyBorder="1" applyAlignment="1">
      <alignment horizontal="center" vertical="center"/>
    </xf>
    <xf numFmtId="199" fontId="24" fillId="0" borderId="11" xfId="0" applyNumberFormat="1" applyFont="1" applyFill="1" applyBorder="1" applyAlignment="1">
      <alignment horizontal="center" vertical="center" shrinkToFit="1"/>
    </xf>
    <xf numFmtId="199" fontId="23" fillId="0" borderId="11" xfId="0" applyNumberFormat="1" applyFont="1" applyFill="1" applyBorder="1" applyAlignment="1">
      <alignment horizontal="center" vertical="center" wrapText="1"/>
    </xf>
    <xf numFmtId="199" fontId="24" fillId="0" borderId="16" xfId="0" applyNumberFormat="1" applyFont="1" applyFill="1" applyBorder="1" applyAlignment="1">
      <alignment horizontal="center" vertical="center"/>
    </xf>
    <xf numFmtId="199" fontId="27" fillId="0" borderId="16" xfId="0" applyNumberFormat="1" applyFont="1" applyFill="1" applyBorder="1" applyAlignment="1">
      <alignment horizontal="right" vertical="center"/>
    </xf>
    <xf numFmtId="199" fontId="27" fillId="0" borderId="12" xfId="0" applyNumberFormat="1" applyFont="1" applyFill="1" applyBorder="1" applyAlignment="1">
      <alignment horizontal="right" vertical="center"/>
    </xf>
    <xf numFmtId="199" fontId="27" fillId="0" borderId="17" xfId="0" applyNumberFormat="1" applyFont="1" applyFill="1" applyBorder="1" applyAlignment="1">
      <alignment horizontal="right" vertical="center"/>
    </xf>
    <xf numFmtId="199" fontId="24" fillId="0" borderId="18" xfId="0" applyNumberFormat="1" applyFont="1" applyFill="1" applyBorder="1" applyAlignment="1">
      <alignment horizontal="right" vertical="center"/>
    </xf>
    <xf numFmtId="183" fontId="24" fillId="0" borderId="18" xfId="0" applyNumberFormat="1" applyFont="1" applyFill="1" applyBorder="1" applyAlignment="1">
      <alignment vertical="center"/>
    </xf>
    <xf numFmtId="183" fontId="24" fillId="0" borderId="0" xfId="0" applyNumberFormat="1" applyFont="1" applyFill="1" applyBorder="1" applyAlignment="1">
      <alignment vertical="center"/>
    </xf>
    <xf numFmtId="183" fontId="24" fillId="0" borderId="0" xfId="0" applyNumberFormat="1" applyFont="1" applyFill="1" applyBorder="1" applyAlignment="1">
      <alignment horizontal="right" vertical="center"/>
    </xf>
    <xf numFmtId="183" fontId="24" fillId="0" borderId="15" xfId="0" applyNumberFormat="1" applyFont="1" applyFill="1" applyBorder="1" applyAlignment="1">
      <alignment vertical="center"/>
    </xf>
    <xf numFmtId="31" fontId="23" fillId="0" borderId="0" xfId="0" applyNumberFormat="1" applyFont="1" applyFill="1" applyAlignment="1">
      <alignment vertical="center"/>
    </xf>
    <xf numFmtId="183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 wrapText="1" shrinkToFit="1"/>
    </xf>
    <xf numFmtId="201" fontId="23" fillId="0" borderId="12" xfId="0" applyNumberFormat="1" applyFont="1" applyFill="1" applyBorder="1" applyAlignment="1">
      <alignment vertical="center"/>
    </xf>
    <xf numFmtId="201" fontId="23" fillId="0" borderId="0" xfId="0" applyNumberFormat="1" applyFont="1" applyFill="1" applyBorder="1" applyAlignment="1">
      <alignment vertical="center"/>
    </xf>
    <xf numFmtId="201" fontId="23" fillId="0" borderId="19" xfId="0" applyNumberFormat="1" applyFont="1" applyFill="1" applyBorder="1" applyAlignment="1">
      <alignment vertical="center"/>
    </xf>
    <xf numFmtId="199" fontId="23" fillId="0" borderId="0" xfId="0" applyNumberFormat="1" applyFont="1" applyFill="1" applyAlignment="1">
      <alignment/>
    </xf>
    <xf numFmtId="199" fontId="24" fillId="0" borderId="20" xfId="0" applyNumberFormat="1" applyFont="1" applyFill="1" applyBorder="1" applyAlignment="1">
      <alignment horizontal="center" vertical="center" shrinkToFit="1"/>
    </xf>
    <xf numFmtId="199" fontId="24" fillId="0" borderId="14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right" vertical="center"/>
    </xf>
    <xf numFmtId="199" fontId="24" fillId="0" borderId="15" xfId="0" applyNumberFormat="1" applyFont="1" applyFill="1" applyBorder="1" applyAlignment="1">
      <alignment horizontal="right" vertical="center"/>
    </xf>
    <xf numFmtId="209" fontId="31" fillId="0" borderId="0" xfId="0" applyNumberFormat="1" applyFont="1" applyFill="1" applyBorder="1" applyAlignment="1">
      <alignment/>
    </xf>
    <xf numFmtId="199" fontId="24" fillId="0" borderId="13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201" fontId="23" fillId="0" borderId="17" xfId="0" applyNumberFormat="1" applyFont="1" applyFill="1" applyBorder="1" applyAlignment="1">
      <alignment vertical="center"/>
    </xf>
    <xf numFmtId="201" fontId="23" fillId="0" borderId="15" xfId="0" applyNumberFormat="1" applyFont="1" applyFill="1" applyBorder="1" applyAlignment="1">
      <alignment vertical="center"/>
    </xf>
    <xf numFmtId="201" fontId="23" fillId="0" borderId="21" xfId="0" applyNumberFormat="1" applyFont="1" applyFill="1" applyBorder="1" applyAlignment="1">
      <alignment vertical="center"/>
    </xf>
    <xf numFmtId="199" fontId="24" fillId="0" borderId="10" xfId="0" applyNumberFormat="1" applyFont="1" applyFill="1" applyBorder="1" applyAlignment="1">
      <alignment horizontal="right" vertical="center"/>
    </xf>
    <xf numFmtId="199" fontId="24" fillId="0" borderId="22" xfId="0" applyNumberFormat="1" applyFont="1" applyFill="1" applyBorder="1" applyAlignment="1">
      <alignment horizontal="right" vertical="center"/>
    </xf>
    <xf numFmtId="199" fontId="24" fillId="0" borderId="19" xfId="0" applyNumberFormat="1" applyFont="1" applyFill="1" applyBorder="1" applyAlignment="1">
      <alignment horizontal="right" vertical="center"/>
    </xf>
    <xf numFmtId="199" fontId="24" fillId="0" borderId="21" xfId="0" applyNumberFormat="1" applyFont="1" applyFill="1" applyBorder="1" applyAlignment="1">
      <alignment horizontal="right" vertical="center"/>
    </xf>
    <xf numFmtId="183" fontId="25" fillId="0" borderId="19" xfId="0" applyNumberFormat="1" applyFont="1" applyFill="1" applyBorder="1" applyAlignment="1">
      <alignment horizontal="right"/>
    </xf>
    <xf numFmtId="205" fontId="25" fillId="0" borderId="19" xfId="0" applyNumberFormat="1" applyFont="1" applyFill="1" applyBorder="1" applyAlignment="1">
      <alignment/>
    </xf>
    <xf numFmtId="205" fontId="25" fillId="0" borderId="2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209" fontId="25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178" fontId="25" fillId="0" borderId="19" xfId="0" applyNumberFormat="1" applyFont="1" applyFill="1" applyBorder="1" applyAlignment="1">
      <alignment/>
    </xf>
    <xf numFmtId="189" fontId="25" fillId="0" borderId="19" xfId="0" applyNumberFormat="1" applyFont="1" applyFill="1" applyBorder="1" applyAlignment="1">
      <alignment/>
    </xf>
    <xf numFmtId="199" fontId="24" fillId="0" borderId="18" xfId="0" applyNumberFormat="1" applyFont="1" applyFill="1" applyBorder="1" applyAlignment="1">
      <alignment horizontal="right" vertical="center" shrinkToFit="1"/>
    </xf>
    <xf numFmtId="49" fontId="24" fillId="0" borderId="18" xfId="0" applyNumberFormat="1" applyFont="1" applyFill="1" applyBorder="1" applyAlignment="1">
      <alignment horizontal="right" vertical="center"/>
    </xf>
    <xf numFmtId="183" fontId="24" fillId="0" borderId="22" xfId="0" applyNumberFormat="1" applyFont="1" applyFill="1" applyBorder="1" applyAlignment="1">
      <alignment horizontal="right" vertical="center"/>
    </xf>
    <xf numFmtId="183" fontId="24" fillId="0" borderId="22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horizontal="right" vertical="center"/>
    </xf>
    <xf numFmtId="183" fontId="24" fillId="0" borderId="21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24" fillId="0" borderId="22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</xdr:col>
      <xdr:colOff>190500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14300"/>
          <a:ext cx="790575" cy="371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45720" tIns="2286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5"/>
  <sheetViews>
    <sheetView tabSelected="1" view="pageBreakPreview" zoomScale="60" zoomScaleNormal="60" zoomScalePageLayoutView="0" workbookViewId="0" topLeftCell="A28">
      <selection activeCell="L38" sqref="L38"/>
    </sheetView>
  </sheetViews>
  <sheetFormatPr defaultColWidth="9.00390625" defaultRowHeight="13.5"/>
  <cols>
    <col min="1" max="1" width="10.50390625" style="2" customWidth="1"/>
    <col min="2" max="3" width="11.375" style="2" customWidth="1"/>
    <col min="4" max="4" width="14.375" style="2" customWidth="1"/>
    <col min="5" max="6" width="11.75390625" style="2" customWidth="1"/>
    <col min="7" max="7" width="11.375" style="2" customWidth="1"/>
    <col min="8" max="8" width="12.125" style="2" bestFit="1" customWidth="1"/>
    <col min="9" max="9" width="16.375" style="2" customWidth="1"/>
    <col min="10" max="10" width="10.25390625" style="2" customWidth="1"/>
    <col min="11" max="11" width="13.125" style="2" bestFit="1" customWidth="1"/>
    <col min="12" max="12" width="14.875" style="2" customWidth="1"/>
    <col min="13" max="16384" width="9.00390625" style="2" customWidth="1"/>
  </cols>
  <sheetData>
    <row r="4" spans="1:12" ht="29.25" customHeight="1">
      <c r="A4" s="1" t="s">
        <v>0</v>
      </c>
      <c r="K4" s="83" t="s">
        <v>56</v>
      </c>
      <c r="L4" s="83"/>
    </row>
    <row r="5" spans="1:12" ht="24" customHeight="1">
      <c r="A5" s="84" t="s">
        <v>52</v>
      </c>
      <c r="B5" s="84" t="s">
        <v>51</v>
      </c>
      <c r="C5" s="84" t="s">
        <v>1</v>
      </c>
      <c r="D5" s="86" t="s">
        <v>55</v>
      </c>
      <c r="E5" s="87"/>
      <c r="F5" s="88"/>
      <c r="G5" s="4" t="s">
        <v>54</v>
      </c>
      <c r="H5" s="8" t="s">
        <v>2</v>
      </c>
      <c r="I5" s="84" t="s">
        <v>3</v>
      </c>
      <c r="J5" s="4" t="s">
        <v>4</v>
      </c>
      <c r="K5" s="8" t="s">
        <v>5</v>
      </c>
      <c r="L5" s="8" t="s">
        <v>6</v>
      </c>
    </row>
    <row r="6" spans="1:12" ht="24" customHeight="1">
      <c r="A6" s="85"/>
      <c r="B6" s="85"/>
      <c r="C6" s="85"/>
      <c r="D6" s="3" t="s">
        <v>53</v>
      </c>
      <c r="E6" s="3" t="s">
        <v>7</v>
      </c>
      <c r="F6" s="3" t="s">
        <v>8</v>
      </c>
      <c r="G6" s="3" t="s">
        <v>9</v>
      </c>
      <c r="H6" s="3" t="s">
        <v>10</v>
      </c>
      <c r="I6" s="85"/>
      <c r="J6" s="4" t="s">
        <v>11</v>
      </c>
      <c r="K6" s="5" t="s">
        <v>12</v>
      </c>
      <c r="L6" s="5" t="s">
        <v>138</v>
      </c>
    </row>
    <row r="7" spans="1:12" ht="20.25" customHeight="1">
      <c r="A7" s="9"/>
      <c r="B7" s="6" t="s">
        <v>41</v>
      </c>
      <c r="C7" s="6" t="s">
        <v>42</v>
      </c>
      <c r="D7" s="6" t="s">
        <v>13</v>
      </c>
      <c r="E7" s="6" t="s">
        <v>13</v>
      </c>
      <c r="F7" s="6" t="s">
        <v>13</v>
      </c>
      <c r="G7" s="6" t="s">
        <v>13</v>
      </c>
      <c r="H7" s="6" t="s">
        <v>13</v>
      </c>
      <c r="I7" s="6" t="s">
        <v>13</v>
      </c>
      <c r="J7" s="6" t="s">
        <v>45</v>
      </c>
      <c r="K7" s="6" t="s">
        <v>13</v>
      </c>
      <c r="L7" s="97"/>
    </row>
    <row r="8" spans="1:12" ht="30" customHeight="1">
      <c r="A8" s="23" t="s">
        <v>14</v>
      </c>
      <c r="B8" s="11">
        <v>78.39</v>
      </c>
      <c r="C8" s="22">
        <v>9683</v>
      </c>
      <c r="D8" s="22">
        <f>E8+F8</f>
        <v>50918</v>
      </c>
      <c r="E8" s="22">
        <v>22805</v>
      </c>
      <c r="F8" s="22">
        <v>28113</v>
      </c>
      <c r="G8" s="12">
        <f>E8/F8*100</f>
        <v>81.11905524134741</v>
      </c>
      <c r="H8" s="13">
        <f>D8/C8</f>
        <v>5.258494268305277</v>
      </c>
      <c r="I8" s="14" t="s">
        <v>47</v>
      </c>
      <c r="J8" s="15" t="s">
        <v>47</v>
      </c>
      <c r="K8" s="13">
        <f>D8/B8</f>
        <v>649.5471361143003</v>
      </c>
      <c r="L8" s="16">
        <f>D8/$D$38*100</f>
        <v>27.204727354327176</v>
      </c>
    </row>
    <row r="9" spans="1:12" ht="30" customHeight="1">
      <c r="A9" s="10" t="s">
        <v>15</v>
      </c>
      <c r="B9" s="11">
        <v>85.44</v>
      </c>
      <c r="C9" s="22">
        <v>41058</v>
      </c>
      <c r="D9" s="22">
        <f aca="true" t="shared" si="0" ref="D9:D33">E9+F9</f>
        <v>140024</v>
      </c>
      <c r="E9" s="22">
        <v>69418</v>
      </c>
      <c r="F9" s="22">
        <v>70606</v>
      </c>
      <c r="G9" s="12">
        <f aca="true" t="shared" si="1" ref="G9:G21">E9/F9*100</f>
        <v>98.31742344843214</v>
      </c>
      <c r="H9" s="13">
        <f aca="true" t="shared" si="2" ref="H9:H30">D9/C9</f>
        <v>3.4103950509036</v>
      </c>
      <c r="I9" s="22">
        <v>2625</v>
      </c>
      <c r="J9" s="13">
        <v>1.9</v>
      </c>
      <c r="K9" s="13">
        <f aca="true" t="shared" si="3" ref="K9:K35">D9/B9</f>
        <v>1638.8576779026218</v>
      </c>
      <c r="L9" s="16">
        <f aca="true" t="shared" si="4" ref="L9:L43">D9/$D$38*100</f>
        <v>74.81273308186316</v>
      </c>
    </row>
    <row r="10" spans="1:12" ht="30" customHeight="1">
      <c r="A10" s="10" t="s">
        <v>16</v>
      </c>
      <c r="B10" s="11">
        <v>85.44</v>
      </c>
      <c r="C10" s="22">
        <v>42102</v>
      </c>
      <c r="D10" s="22">
        <f t="shared" si="0"/>
        <v>142803</v>
      </c>
      <c r="E10" s="22">
        <v>70621</v>
      </c>
      <c r="F10" s="22">
        <v>72182</v>
      </c>
      <c r="G10" s="12">
        <f t="shared" si="1"/>
        <v>97.83741098888919</v>
      </c>
      <c r="H10" s="13">
        <f t="shared" si="2"/>
        <v>3.3918341171440787</v>
      </c>
      <c r="I10" s="22">
        <f aca="true" t="shared" si="5" ref="I10:I29">D10-D9</f>
        <v>2779</v>
      </c>
      <c r="J10" s="13">
        <f aca="true" t="shared" si="6" ref="J10:J35">I10/D9*100</f>
        <v>1.9846597726104098</v>
      </c>
      <c r="K10" s="13">
        <f t="shared" si="3"/>
        <v>1671.3834269662923</v>
      </c>
      <c r="L10" s="16">
        <f t="shared" si="4"/>
        <v>76.2975113001293</v>
      </c>
    </row>
    <row r="11" spans="1:12" ht="30" customHeight="1">
      <c r="A11" s="10" t="s">
        <v>17</v>
      </c>
      <c r="B11" s="11">
        <v>85.44</v>
      </c>
      <c r="C11" s="22">
        <v>43040</v>
      </c>
      <c r="D11" s="22">
        <f t="shared" si="0"/>
        <v>145062</v>
      </c>
      <c r="E11" s="22">
        <v>71820</v>
      </c>
      <c r="F11" s="22">
        <v>73242</v>
      </c>
      <c r="G11" s="12">
        <f t="shared" si="1"/>
        <v>98.05849102973704</v>
      </c>
      <c r="H11" s="13">
        <f t="shared" si="2"/>
        <v>3.370399628252788</v>
      </c>
      <c r="I11" s="22">
        <f t="shared" si="5"/>
        <v>2259</v>
      </c>
      <c r="J11" s="13">
        <f t="shared" si="6"/>
        <v>1.5818995399256317</v>
      </c>
      <c r="K11" s="13">
        <f t="shared" si="3"/>
        <v>1697.8230337078653</v>
      </c>
      <c r="L11" s="16">
        <f t="shared" si="4"/>
        <v>77.50446128036074</v>
      </c>
    </row>
    <row r="12" spans="1:12" ht="30" customHeight="1">
      <c r="A12" s="23" t="s">
        <v>18</v>
      </c>
      <c r="B12" s="11">
        <v>85.44</v>
      </c>
      <c r="C12" s="22">
        <v>43660</v>
      </c>
      <c r="D12" s="22">
        <f t="shared" si="0"/>
        <v>146287</v>
      </c>
      <c r="E12" s="22">
        <v>72391</v>
      </c>
      <c r="F12" s="22">
        <v>73896</v>
      </c>
      <c r="G12" s="12">
        <f t="shared" si="1"/>
        <v>97.96335390278229</v>
      </c>
      <c r="H12" s="13">
        <f t="shared" si="2"/>
        <v>3.3505955107650025</v>
      </c>
      <c r="I12" s="22">
        <f t="shared" si="5"/>
        <v>1225</v>
      </c>
      <c r="J12" s="13">
        <f t="shared" si="6"/>
        <v>0.8444665039776096</v>
      </c>
      <c r="K12" s="13">
        <f t="shared" si="3"/>
        <v>1712.1605805243446</v>
      </c>
      <c r="L12" s="16">
        <f t="shared" si="4"/>
        <v>78.15896049496169</v>
      </c>
    </row>
    <row r="13" spans="1:12" ht="30" customHeight="1">
      <c r="A13" s="10" t="s">
        <v>19</v>
      </c>
      <c r="B13" s="11">
        <v>85.44</v>
      </c>
      <c r="C13" s="22">
        <v>44616</v>
      </c>
      <c r="D13" s="22">
        <f t="shared" si="0"/>
        <v>147867</v>
      </c>
      <c r="E13" s="22">
        <v>73026</v>
      </c>
      <c r="F13" s="22">
        <v>74841</v>
      </c>
      <c r="G13" s="12">
        <f t="shared" si="1"/>
        <v>97.57485870044495</v>
      </c>
      <c r="H13" s="13">
        <f t="shared" si="2"/>
        <v>3.314214631522324</v>
      </c>
      <c r="I13" s="22">
        <f t="shared" si="5"/>
        <v>1580</v>
      </c>
      <c r="J13" s="13">
        <f t="shared" si="6"/>
        <v>1.0800686322092872</v>
      </c>
      <c r="K13" s="13">
        <f t="shared" si="3"/>
        <v>1730.6530898876406</v>
      </c>
      <c r="L13" s="16">
        <f t="shared" si="4"/>
        <v>79.00313091052863</v>
      </c>
    </row>
    <row r="14" spans="1:12" ht="30" customHeight="1">
      <c r="A14" s="10" t="s">
        <v>20</v>
      </c>
      <c r="B14" s="11">
        <v>84.95</v>
      </c>
      <c r="C14" s="22">
        <v>45202</v>
      </c>
      <c r="D14" s="22">
        <f t="shared" si="0"/>
        <v>148340</v>
      </c>
      <c r="E14" s="22">
        <v>73118</v>
      </c>
      <c r="F14" s="22">
        <v>75222</v>
      </c>
      <c r="G14" s="12">
        <f t="shared" si="1"/>
        <v>97.20294594666454</v>
      </c>
      <c r="H14" s="13">
        <f t="shared" si="2"/>
        <v>3.2817131985310386</v>
      </c>
      <c r="I14" s="22">
        <f t="shared" si="5"/>
        <v>473</v>
      </c>
      <c r="J14" s="13">
        <f t="shared" si="6"/>
        <v>0.3198820561721006</v>
      </c>
      <c r="K14" s="13">
        <f t="shared" si="3"/>
        <v>1746.2036492054149</v>
      </c>
      <c r="L14" s="16">
        <f t="shared" si="4"/>
        <v>79.25584775012555</v>
      </c>
    </row>
    <row r="15" spans="1:12" ht="30" customHeight="1">
      <c r="A15" s="10" t="s">
        <v>21</v>
      </c>
      <c r="B15" s="11">
        <v>84.99</v>
      </c>
      <c r="C15" s="22">
        <v>45868</v>
      </c>
      <c r="D15" s="22">
        <f t="shared" si="0"/>
        <v>148863</v>
      </c>
      <c r="E15" s="22">
        <v>73235</v>
      </c>
      <c r="F15" s="22">
        <v>75628</v>
      </c>
      <c r="G15" s="12">
        <f t="shared" si="1"/>
        <v>96.83582800021156</v>
      </c>
      <c r="H15" s="13">
        <f t="shared" si="2"/>
        <v>3.245465248103253</v>
      </c>
      <c r="I15" s="22">
        <f t="shared" si="5"/>
        <v>523</v>
      </c>
      <c r="J15" s="13">
        <f t="shared" si="6"/>
        <v>0.3525684238910611</v>
      </c>
      <c r="K15" s="13">
        <f t="shared" si="3"/>
        <v>1751.5354747617369</v>
      </c>
      <c r="L15" s="16">
        <f t="shared" si="4"/>
        <v>79.53527884337967</v>
      </c>
    </row>
    <row r="16" spans="1:12" ht="30" customHeight="1">
      <c r="A16" s="10" t="s">
        <v>22</v>
      </c>
      <c r="B16" s="11">
        <v>85</v>
      </c>
      <c r="C16" s="22">
        <v>46882</v>
      </c>
      <c r="D16" s="22">
        <f t="shared" si="0"/>
        <v>150549</v>
      </c>
      <c r="E16" s="22">
        <v>74058</v>
      </c>
      <c r="F16" s="22">
        <v>76491</v>
      </c>
      <c r="G16" s="12">
        <f t="shared" si="1"/>
        <v>96.81923363532965</v>
      </c>
      <c r="H16" s="13">
        <f t="shared" si="2"/>
        <v>3.2112324559532444</v>
      </c>
      <c r="I16" s="22">
        <f t="shared" si="5"/>
        <v>1686</v>
      </c>
      <c r="J16" s="13">
        <f t="shared" si="6"/>
        <v>1.132584994256464</v>
      </c>
      <c r="K16" s="13">
        <f t="shared" si="3"/>
        <v>1771.164705882353</v>
      </c>
      <c r="L16" s="16">
        <f t="shared" si="4"/>
        <v>80.43608347669982</v>
      </c>
    </row>
    <row r="17" spans="1:12" ht="30" customHeight="1">
      <c r="A17" s="10" t="s">
        <v>23</v>
      </c>
      <c r="B17" s="11">
        <v>85</v>
      </c>
      <c r="C17" s="22">
        <v>48384</v>
      </c>
      <c r="D17" s="22">
        <f t="shared" si="0"/>
        <v>153186</v>
      </c>
      <c r="E17" s="22">
        <v>75420</v>
      </c>
      <c r="F17" s="22">
        <v>77766</v>
      </c>
      <c r="G17" s="12">
        <f t="shared" si="1"/>
        <v>96.9832574647018</v>
      </c>
      <c r="H17" s="13">
        <f t="shared" si="2"/>
        <v>3.166046626984127</v>
      </c>
      <c r="I17" s="22">
        <f t="shared" si="5"/>
        <v>2637</v>
      </c>
      <c r="J17" s="13">
        <f t="shared" si="6"/>
        <v>1.7515891835880675</v>
      </c>
      <c r="K17" s="13">
        <f t="shared" si="3"/>
        <v>1802.1882352941177</v>
      </c>
      <c r="L17" s="16">
        <f t="shared" si="4"/>
        <v>81.84499321457957</v>
      </c>
    </row>
    <row r="18" spans="1:12" ht="30" customHeight="1">
      <c r="A18" s="10" t="s">
        <v>24</v>
      </c>
      <c r="B18" s="11">
        <v>85</v>
      </c>
      <c r="C18" s="22">
        <v>49908</v>
      </c>
      <c r="D18" s="22">
        <f t="shared" si="0"/>
        <v>156182</v>
      </c>
      <c r="E18" s="22">
        <v>76908</v>
      </c>
      <c r="F18" s="22">
        <v>79274</v>
      </c>
      <c r="G18" s="12">
        <f t="shared" si="1"/>
        <v>97.01541489012791</v>
      </c>
      <c r="H18" s="13">
        <f t="shared" si="2"/>
        <v>3.129398092490182</v>
      </c>
      <c r="I18" s="22">
        <f t="shared" si="5"/>
        <v>2996</v>
      </c>
      <c r="J18" s="13">
        <f t="shared" si="6"/>
        <v>1.95579230477981</v>
      </c>
      <c r="K18" s="13">
        <f t="shared" si="3"/>
        <v>1837.4352941176471</v>
      </c>
      <c r="L18" s="16">
        <f t="shared" si="4"/>
        <v>83.44571129371788</v>
      </c>
    </row>
    <row r="19" spans="1:12" ht="30" customHeight="1">
      <c r="A19" s="10" t="s">
        <v>25</v>
      </c>
      <c r="B19" s="11">
        <v>84.99</v>
      </c>
      <c r="C19" s="22">
        <v>52417</v>
      </c>
      <c r="D19" s="22">
        <f t="shared" si="0"/>
        <v>160917</v>
      </c>
      <c r="E19" s="22">
        <v>79216</v>
      </c>
      <c r="F19" s="22">
        <v>81701</v>
      </c>
      <c r="G19" s="12">
        <f t="shared" si="1"/>
        <v>96.9584215615476</v>
      </c>
      <c r="H19" s="13">
        <f t="shared" si="2"/>
        <v>3.069939141881451</v>
      </c>
      <c r="I19" s="22">
        <f t="shared" si="5"/>
        <v>4735</v>
      </c>
      <c r="J19" s="13">
        <f t="shared" si="6"/>
        <v>3.0317194042847446</v>
      </c>
      <c r="K19" s="13">
        <f t="shared" si="3"/>
        <v>1893.3639251676668</v>
      </c>
      <c r="L19" s="16">
        <f t="shared" si="4"/>
        <v>85.97555111505295</v>
      </c>
    </row>
    <row r="20" spans="1:12" ht="30" customHeight="1">
      <c r="A20" s="10" t="s">
        <v>26</v>
      </c>
      <c r="B20" s="11">
        <v>84.99</v>
      </c>
      <c r="C20" s="22">
        <v>54773</v>
      </c>
      <c r="D20" s="22">
        <f t="shared" si="0"/>
        <v>165938</v>
      </c>
      <c r="E20" s="22">
        <v>81674</v>
      </c>
      <c r="F20" s="22">
        <v>84264</v>
      </c>
      <c r="G20" s="12">
        <f t="shared" si="1"/>
        <v>96.92632678249312</v>
      </c>
      <c r="H20" s="13">
        <f t="shared" si="2"/>
        <v>3.0295583590455153</v>
      </c>
      <c r="I20" s="22">
        <f t="shared" si="5"/>
        <v>5021</v>
      </c>
      <c r="J20" s="13">
        <f t="shared" si="6"/>
        <v>3.1202421123933455</v>
      </c>
      <c r="K20" s="13">
        <f t="shared" si="3"/>
        <v>1952.441463701612</v>
      </c>
      <c r="L20" s="16">
        <f t="shared" si="4"/>
        <v>88.65819646730709</v>
      </c>
    </row>
    <row r="21" spans="1:12" ht="30" customHeight="1">
      <c r="A21" s="10" t="s">
        <v>27</v>
      </c>
      <c r="B21" s="11">
        <v>84.99</v>
      </c>
      <c r="C21" s="22">
        <v>57811</v>
      </c>
      <c r="D21" s="22">
        <f t="shared" si="0"/>
        <v>169686</v>
      </c>
      <c r="E21" s="22">
        <v>83605</v>
      </c>
      <c r="F21" s="22">
        <v>86081</v>
      </c>
      <c r="G21" s="12">
        <f t="shared" si="1"/>
        <v>97.12363936292562</v>
      </c>
      <c r="H21" s="13">
        <f t="shared" si="2"/>
        <v>2.935185345349501</v>
      </c>
      <c r="I21" s="22">
        <f t="shared" si="5"/>
        <v>3748</v>
      </c>
      <c r="J21" s="13">
        <f t="shared" si="6"/>
        <v>2.258674926779882</v>
      </c>
      <c r="K21" s="13">
        <f t="shared" si="3"/>
        <v>1996.5407695022946</v>
      </c>
      <c r="L21" s="16">
        <f t="shared" si="4"/>
        <v>90.66069692144941</v>
      </c>
    </row>
    <row r="22" spans="1:12" ht="30" customHeight="1">
      <c r="A22" s="10" t="s">
        <v>28</v>
      </c>
      <c r="B22" s="11">
        <v>84.99</v>
      </c>
      <c r="C22" s="22">
        <v>59268</v>
      </c>
      <c r="D22" s="22">
        <f t="shared" si="0"/>
        <v>172190</v>
      </c>
      <c r="E22" s="22">
        <v>84788</v>
      </c>
      <c r="F22" s="22">
        <v>87402</v>
      </c>
      <c r="G22" s="12">
        <f>E22/F22*100</f>
        <v>97.0092217569392</v>
      </c>
      <c r="H22" s="13">
        <f t="shared" si="2"/>
        <v>2.9052777215360734</v>
      </c>
      <c r="I22" s="22">
        <f t="shared" si="5"/>
        <v>2504</v>
      </c>
      <c r="J22" s="13">
        <f t="shared" si="6"/>
        <v>1.4756668198908574</v>
      </c>
      <c r="K22" s="13">
        <f t="shared" si="3"/>
        <v>2026.0030591834334</v>
      </c>
      <c r="L22" s="16">
        <f t="shared" si="4"/>
        <v>91.99854674460106</v>
      </c>
    </row>
    <row r="23" spans="1:12" ht="30" customHeight="1">
      <c r="A23" s="10" t="s">
        <v>29</v>
      </c>
      <c r="B23" s="11">
        <v>84.99</v>
      </c>
      <c r="C23" s="22">
        <v>60599</v>
      </c>
      <c r="D23" s="22">
        <f t="shared" si="0"/>
        <v>174723</v>
      </c>
      <c r="E23" s="22">
        <v>85833</v>
      </c>
      <c r="F23" s="22">
        <v>88890</v>
      </c>
      <c r="G23" s="12">
        <f aca="true" t="shared" si="7" ref="G23:G33">E23/F23*100</f>
        <v>96.56091798852515</v>
      </c>
      <c r="H23" s="13">
        <f t="shared" si="2"/>
        <v>2.8832654004191487</v>
      </c>
      <c r="I23" s="22">
        <f t="shared" si="5"/>
        <v>2533</v>
      </c>
      <c r="J23" s="13">
        <f t="shared" si="6"/>
        <v>1.4710494221499506</v>
      </c>
      <c r="K23" s="13">
        <f t="shared" si="3"/>
        <v>2055.8065654782918</v>
      </c>
      <c r="L23" s="16">
        <f t="shared" si="4"/>
        <v>93.35189083487386</v>
      </c>
    </row>
    <row r="24" spans="1:12" ht="30" customHeight="1">
      <c r="A24" s="10" t="s">
        <v>30</v>
      </c>
      <c r="B24" s="11">
        <v>84.99</v>
      </c>
      <c r="C24" s="22">
        <v>61485</v>
      </c>
      <c r="D24" s="22">
        <f t="shared" si="0"/>
        <v>176044</v>
      </c>
      <c r="E24" s="22">
        <v>86348</v>
      </c>
      <c r="F24" s="22">
        <v>89696</v>
      </c>
      <c r="G24" s="12">
        <f t="shared" si="7"/>
        <v>96.26739207991439</v>
      </c>
      <c r="H24" s="13">
        <f t="shared" si="2"/>
        <v>2.8632024070911606</v>
      </c>
      <c r="I24" s="22">
        <f t="shared" si="5"/>
        <v>1321</v>
      </c>
      <c r="J24" s="13">
        <f t="shared" si="6"/>
        <v>0.7560538681226856</v>
      </c>
      <c r="K24" s="13">
        <f t="shared" si="3"/>
        <v>2071.3495705377104</v>
      </c>
      <c r="L24" s="16">
        <f t="shared" si="4"/>
        <v>94.05768141649659</v>
      </c>
    </row>
    <row r="25" spans="1:12" ht="30" customHeight="1">
      <c r="A25" s="10" t="s">
        <v>31</v>
      </c>
      <c r="B25" s="11">
        <v>84.99</v>
      </c>
      <c r="C25" s="22">
        <v>62358</v>
      </c>
      <c r="D25" s="22">
        <f t="shared" si="0"/>
        <v>176772</v>
      </c>
      <c r="E25" s="22">
        <v>86542</v>
      </c>
      <c r="F25" s="22">
        <v>90230</v>
      </c>
      <c r="G25" s="12">
        <f t="shared" si="7"/>
        <v>95.912667627175</v>
      </c>
      <c r="H25" s="13">
        <f t="shared" si="2"/>
        <v>2.834792648898297</v>
      </c>
      <c r="I25" s="22">
        <f t="shared" si="5"/>
        <v>728</v>
      </c>
      <c r="J25" s="13">
        <f t="shared" si="6"/>
        <v>0.4135329803912658</v>
      </c>
      <c r="K25" s="13">
        <f t="shared" si="3"/>
        <v>2079.915284151077</v>
      </c>
      <c r="L25" s="16">
        <f t="shared" si="4"/>
        <v>94.44664094974515</v>
      </c>
    </row>
    <row r="26" spans="1:12" ht="30" customHeight="1">
      <c r="A26" s="10" t="s">
        <v>32</v>
      </c>
      <c r="B26" s="11">
        <v>84.99</v>
      </c>
      <c r="C26" s="22">
        <v>63513</v>
      </c>
      <c r="D26" s="22">
        <f t="shared" si="0"/>
        <v>178363</v>
      </c>
      <c r="E26" s="22">
        <v>87273</v>
      </c>
      <c r="F26" s="22">
        <v>91090</v>
      </c>
      <c r="G26" s="12">
        <f t="shared" si="7"/>
        <v>95.80963881875068</v>
      </c>
      <c r="H26" s="13">
        <f t="shared" si="2"/>
        <v>2.808291215971533</v>
      </c>
      <c r="I26" s="22">
        <f t="shared" si="5"/>
        <v>1591</v>
      </c>
      <c r="J26" s="13">
        <f t="shared" si="6"/>
        <v>0.9000294164234155</v>
      </c>
      <c r="K26" s="13">
        <f t="shared" si="3"/>
        <v>2098.635133545123</v>
      </c>
      <c r="L26" s="16">
        <f t="shared" si="4"/>
        <v>95.29668850111665</v>
      </c>
    </row>
    <row r="27" spans="1:12" ht="30" customHeight="1">
      <c r="A27" s="10" t="s">
        <v>33</v>
      </c>
      <c r="B27" s="11">
        <v>84.99</v>
      </c>
      <c r="C27" s="22">
        <v>64841</v>
      </c>
      <c r="D27" s="22">
        <f t="shared" si="0"/>
        <v>180167</v>
      </c>
      <c r="E27" s="22">
        <v>88083</v>
      </c>
      <c r="F27" s="22">
        <v>92084</v>
      </c>
      <c r="G27" s="12">
        <f t="shared" si="7"/>
        <v>95.65505408105642</v>
      </c>
      <c r="H27" s="13">
        <f t="shared" si="2"/>
        <v>2.7785968754337533</v>
      </c>
      <c r="I27" s="22">
        <f t="shared" si="5"/>
        <v>1804</v>
      </c>
      <c r="J27" s="13">
        <f t="shared" si="6"/>
        <v>1.011420530042666</v>
      </c>
      <c r="K27" s="13">
        <f t="shared" si="3"/>
        <v>2119.861160136487</v>
      </c>
      <c r="L27" s="16">
        <f t="shared" si="4"/>
        <v>96.26053877306776</v>
      </c>
    </row>
    <row r="28" spans="1:12" ht="30" customHeight="1">
      <c r="A28" s="10" t="s">
        <v>34</v>
      </c>
      <c r="B28" s="11">
        <v>84.99</v>
      </c>
      <c r="C28" s="22">
        <v>65767</v>
      </c>
      <c r="D28" s="22">
        <f t="shared" si="0"/>
        <v>181083</v>
      </c>
      <c r="E28" s="22">
        <v>88446</v>
      </c>
      <c r="F28" s="22">
        <v>92637</v>
      </c>
      <c r="G28" s="12">
        <f t="shared" si="7"/>
        <v>95.47588976326954</v>
      </c>
      <c r="H28" s="13">
        <f t="shared" si="2"/>
        <v>2.7534021621786002</v>
      </c>
      <c r="I28" s="22">
        <f t="shared" si="5"/>
        <v>916</v>
      </c>
      <c r="J28" s="13">
        <f t="shared" si="6"/>
        <v>0.508417190717501</v>
      </c>
      <c r="K28" s="13">
        <f t="shared" si="3"/>
        <v>2130.638898693964</v>
      </c>
      <c r="L28" s="16">
        <f t="shared" si="4"/>
        <v>96.74994390006731</v>
      </c>
    </row>
    <row r="29" spans="1:12" ht="30" customHeight="1">
      <c r="A29" s="10" t="s">
        <v>35</v>
      </c>
      <c r="B29" s="11">
        <v>84.99</v>
      </c>
      <c r="C29" s="22">
        <v>66875</v>
      </c>
      <c r="D29" s="22">
        <f t="shared" si="0"/>
        <v>182005</v>
      </c>
      <c r="E29" s="22">
        <v>88796</v>
      </c>
      <c r="F29" s="22">
        <v>93209</v>
      </c>
      <c r="G29" s="12">
        <f t="shared" si="7"/>
        <v>95.26547865549463</v>
      </c>
      <c r="H29" s="13">
        <f t="shared" si="2"/>
        <v>2.721570093457944</v>
      </c>
      <c r="I29" s="22">
        <f t="shared" si="5"/>
        <v>922</v>
      </c>
      <c r="J29" s="13">
        <f t="shared" si="6"/>
        <v>0.5091587835412491</v>
      </c>
      <c r="K29" s="13">
        <f t="shared" si="3"/>
        <v>2141.487233792211</v>
      </c>
      <c r="L29" s="16">
        <f t="shared" si="4"/>
        <v>97.24255473750574</v>
      </c>
    </row>
    <row r="30" spans="1:12" ht="30" customHeight="1">
      <c r="A30" s="10" t="s">
        <v>36</v>
      </c>
      <c r="B30" s="11">
        <v>84.99</v>
      </c>
      <c r="C30" s="22">
        <v>67886</v>
      </c>
      <c r="D30" s="22">
        <f t="shared" si="0"/>
        <v>182554</v>
      </c>
      <c r="E30" s="22">
        <v>88993</v>
      </c>
      <c r="F30" s="22">
        <v>93561</v>
      </c>
      <c r="G30" s="12">
        <f t="shared" si="7"/>
        <v>95.11762379623988</v>
      </c>
      <c r="H30" s="17">
        <f t="shared" si="2"/>
        <v>2.6891258875173083</v>
      </c>
      <c r="I30" s="18">
        <v>549</v>
      </c>
      <c r="J30" s="13">
        <f t="shared" si="6"/>
        <v>0.3016400648333837</v>
      </c>
      <c r="K30" s="13">
        <f t="shared" si="3"/>
        <v>2147.9468172726206</v>
      </c>
      <c r="L30" s="16">
        <f t="shared" si="4"/>
        <v>97.5358772426616</v>
      </c>
    </row>
    <row r="31" spans="1:12" s="7" customFormat="1" ht="30" customHeight="1">
      <c r="A31" s="10" t="s">
        <v>37</v>
      </c>
      <c r="B31" s="11">
        <v>84.98</v>
      </c>
      <c r="C31" s="22">
        <v>69092</v>
      </c>
      <c r="D31" s="22">
        <f t="shared" si="0"/>
        <v>183529</v>
      </c>
      <c r="E31" s="22">
        <v>89401</v>
      </c>
      <c r="F31" s="22">
        <v>94128</v>
      </c>
      <c r="G31" s="12">
        <f t="shared" si="7"/>
        <v>94.9781149073602</v>
      </c>
      <c r="H31" s="17">
        <v>2.7</v>
      </c>
      <c r="I31" s="19">
        <f aca="true" t="shared" si="8" ref="I31:I41">D31-D30</f>
        <v>975</v>
      </c>
      <c r="J31" s="13">
        <f>I31/D30*100</f>
        <v>0.5340885436637927</v>
      </c>
      <c r="K31" s="13">
        <f t="shared" si="3"/>
        <v>2159.6728642033418</v>
      </c>
      <c r="L31" s="16">
        <f t="shared" si="4"/>
        <v>98.05680518897663</v>
      </c>
    </row>
    <row r="32" spans="1:12" s="7" customFormat="1" ht="30" customHeight="1">
      <c r="A32" s="10" t="s">
        <v>38</v>
      </c>
      <c r="B32" s="11">
        <v>84.98</v>
      </c>
      <c r="C32" s="22">
        <v>70414</v>
      </c>
      <c r="D32" s="22">
        <f t="shared" si="0"/>
        <v>184718</v>
      </c>
      <c r="E32" s="22">
        <v>89942</v>
      </c>
      <c r="F32" s="22">
        <v>94776</v>
      </c>
      <c r="G32" s="12">
        <f t="shared" si="7"/>
        <v>94.89955262935764</v>
      </c>
      <c r="H32" s="17">
        <v>2.6</v>
      </c>
      <c r="I32" s="19">
        <f t="shared" si="8"/>
        <v>1189</v>
      </c>
      <c r="J32" s="13">
        <f t="shared" si="6"/>
        <v>0.6478540176211933</v>
      </c>
      <c r="K32" s="13">
        <f t="shared" si="3"/>
        <v>2173.664391621558</v>
      </c>
      <c r="L32" s="16">
        <f t="shared" si="4"/>
        <v>98.6920701409444</v>
      </c>
    </row>
    <row r="33" spans="1:12" s="7" customFormat="1" ht="30" customHeight="1">
      <c r="A33" s="10" t="s">
        <v>39</v>
      </c>
      <c r="B33" s="11">
        <v>84.98</v>
      </c>
      <c r="C33" s="22">
        <v>71575</v>
      </c>
      <c r="D33" s="22">
        <f t="shared" si="0"/>
        <v>186166</v>
      </c>
      <c r="E33" s="22">
        <v>90571</v>
      </c>
      <c r="F33" s="22">
        <v>95595</v>
      </c>
      <c r="G33" s="12">
        <f t="shared" si="7"/>
        <v>94.74449500496888</v>
      </c>
      <c r="H33" s="17">
        <v>2.6</v>
      </c>
      <c r="I33" s="19">
        <f t="shared" si="8"/>
        <v>1448</v>
      </c>
      <c r="J33" s="13">
        <f t="shared" si="6"/>
        <v>0.7838976169079354</v>
      </c>
      <c r="K33" s="13">
        <f t="shared" si="3"/>
        <v>2190.7036949870558</v>
      </c>
      <c r="L33" s="16">
        <f t="shared" si="4"/>
        <v>99.46571492685638</v>
      </c>
    </row>
    <row r="34" spans="1:12" s="7" customFormat="1" ht="30" customHeight="1">
      <c r="A34" s="10" t="s">
        <v>40</v>
      </c>
      <c r="B34" s="11">
        <v>84.98</v>
      </c>
      <c r="C34" s="22">
        <v>72537</v>
      </c>
      <c r="D34" s="22">
        <v>186953</v>
      </c>
      <c r="E34" s="22">
        <v>90925</v>
      </c>
      <c r="F34" s="22">
        <v>96028</v>
      </c>
      <c r="G34" s="12">
        <v>94.68592493855958</v>
      </c>
      <c r="H34" s="17">
        <v>2.6</v>
      </c>
      <c r="I34" s="19">
        <f t="shared" si="8"/>
        <v>787</v>
      </c>
      <c r="J34" s="13">
        <f t="shared" si="6"/>
        <v>0.4227409945962206</v>
      </c>
      <c r="K34" s="13">
        <f t="shared" si="3"/>
        <v>2199.9646975759</v>
      </c>
      <c r="L34" s="16">
        <f t="shared" si="4"/>
        <v>99.8861972794204</v>
      </c>
    </row>
    <row r="35" spans="1:12" s="7" customFormat="1" ht="30" customHeight="1">
      <c r="A35" s="10" t="s">
        <v>43</v>
      </c>
      <c r="B35" s="11">
        <v>84.98</v>
      </c>
      <c r="C35" s="22">
        <v>73547</v>
      </c>
      <c r="D35" s="22">
        <v>187334</v>
      </c>
      <c r="E35" s="22">
        <v>91046</v>
      </c>
      <c r="F35" s="22">
        <v>96288</v>
      </c>
      <c r="G35" s="12">
        <v>94.6</v>
      </c>
      <c r="H35" s="17">
        <v>2.5</v>
      </c>
      <c r="I35" s="19">
        <f t="shared" si="8"/>
        <v>381</v>
      </c>
      <c r="J35" s="13">
        <f t="shared" si="6"/>
        <v>0.2037945365947591</v>
      </c>
      <c r="K35" s="13">
        <f t="shared" si="3"/>
        <v>2204.4481054365733</v>
      </c>
      <c r="L35" s="16">
        <f t="shared" si="4"/>
        <v>100.08975989228813</v>
      </c>
    </row>
    <row r="36" spans="1:12" s="7" customFormat="1" ht="30" customHeight="1">
      <c r="A36" s="10" t="s">
        <v>44</v>
      </c>
      <c r="B36" s="11">
        <v>84.98</v>
      </c>
      <c r="C36" s="22">
        <v>74092</v>
      </c>
      <c r="D36" s="22">
        <v>187108</v>
      </c>
      <c r="E36" s="22">
        <v>90905</v>
      </c>
      <c r="F36" s="22">
        <v>96203</v>
      </c>
      <c r="G36" s="12">
        <v>94.5</v>
      </c>
      <c r="H36" s="17">
        <v>2.5</v>
      </c>
      <c r="I36" s="19">
        <f t="shared" si="8"/>
        <v>-226</v>
      </c>
      <c r="J36" s="20">
        <f aca="true" t="shared" si="9" ref="J36:J43">I36/D35*100</f>
        <v>-0.1206401400706759</v>
      </c>
      <c r="K36" s="13">
        <f aca="true" t="shared" si="10" ref="K36:K43">D36/B36</f>
        <v>2201.788656154389</v>
      </c>
      <c r="L36" s="16">
        <f t="shared" si="4"/>
        <v>99.96901146575767</v>
      </c>
    </row>
    <row r="37" spans="1:12" s="7" customFormat="1" ht="30" customHeight="1">
      <c r="A37" s="10" t="s">
        <v>46</v>
      </c>
      <c r="B37" s="11">
        <v>84.98</v>
      </c>
      <c r="C37" s="22">
        <v>74921</v>
      </c>
      <c r="D37" s="22">
        <v>187279</v>
      </c>
      <c r="E37" s="22">
        <v>90992</v>
      </c>
      <c r="F37" s="22">
        <v>96287</v>
      </c>
      <c r="G37" s="12">
        <f>E37/F37*100</f>
        <v>94.50081527101271</v>
      </c>
      <c r="H37" s="17">
        <v>2.5</v>
      </c>
      <c r="I37" s="19">
        <f t="shared" si="8"/>
        <v>171</v>
      </c>
      <c r="J37" s="13">
        <f t="shared" si="9"/>
        <v>0.09139106826004233</v>
      </c>
      <c r="K37" s="13">
        <f t="shared" si="10"/>
        <v>2203.800894328077</v>
      </c>
      <c r="L37" s="16">
        <f t="shared" si="4"/>
        <v>100.06037421326523</v>
      </c>
    </row>
    <row r="38" spans="1:12" s="7" customFormat="1" ht="30" customHeight="1">
      <c r="A38" s="10" t="s">
        <v>48</v>
      </c>
      <c r="B38" s="11">
        <v>84.98</v>
      </c>
      <c r="C38" s="22">
        <v>75771</v>
      </c>
      <c r="D38" s="22">
        <v>187166</v>
      </c>
      <c r="E38" s="22">
        <v>90855</v>
      </c>
      <c r="F38" s="22">
        <v>96311</v>
      </c>
      <c r="G38" s="12">
        <f>E38/F38*100</f>
        <v>94.3350188451994</v>
      </c>
      <c r="H38" s="21">
        <v>2.5</v>
      </c>
      <c r="I38" s="19">
        <f t="shared" si="8"/>
        <v>-113</v>
      </c>
      <c r="J38" s="20">
        <f t="shared" si="9"/>
        <v>-0.06033778480235371</v>
      </c>
      <c r="K38" s="13">
        <f t="shared" si="10"/>
        <v>2202.471169686985</v>
      </c>
      <c r="L38" s="16">
        <f t="shared" si="4"/>
        <v>100</v>
      </c>
    </row>
    <row r="39" spans="1:12" s="7" customFormat="1" ht="30" customHeight="1">
      <c r="A39" s="24" t="s">
        <v>50</v>
      </c>
      <c r="B39" s="57">
        <v>84.98</v>
      </c>
      <c r="C39" s="25">
        <v>76396</v>
      </c>
      <c r="D39" s="25">
        <v>186601</v>
      </c>
      <c r="E39" s="25">
        <v>90481</v>
      </c>
      <c r="F39" s="25">
        <v>96120</v>
      </c>
      <c r="G39" s="26">
        <f>E39/F39*100</f>
        <v>94.13337494798168</v>
      </c>
      <c r="H39" s="27">
        <v>2.4</v>
      </c>
      <c r="I39" s="28">
        <f t="shared" si="8"/>
        <v>-565</v>
      </c>
      <c r="J39" s="29">
        <f t="shared" si="9"/>
        <v>-0.301871066326149</v>
      </c>
      <c r="K39" s="30">
        <f t="shared" si="10"/>
        <v>2195.822546481525</v>
      </c>
      <c r="L39" s="16">
        <f t="shared" si="4"/>
        <v>99.69812893367384</v>
      </c>
    </row>
    <row r="40" spans="1:12" s="7" customFormat="1" ht="28.5" customHeight="1">
      <c r="A40" s="10" t="s">
        <v>58</v>
      </c>
      <c r="B40" s="11">
        <v>84.98</v>
      </c>
      <c r="C40" s="22">
        <v>77122</v>
      </c>
      <c r="D40" s="22">
        <v>186370</v>
      </c>
      <c r="E40" s="22">
        <v>90324</v>
      </c>
      <c r="F40" s="22">
        <v>96046</v>
      </c>
      <c r="G40" s="12">
        <v>94</v>
      </c>
      <c r="H40" s="21">
        <v>2.4</v>
      </c>
      <c r="I40" s="19">
        <f t="shared" si="8"/>
        <v>-231</v>
      </c>
      <c r="J40" s="59">
        <f t="shared" si="9"/>
        <v>-0.12379354880198926</v>
      </c>
      <c r="K40" s="13">
        <f t="shared" si="10"/>
        <v>2193.1042598258414</v>
      </c>
      <c r="L40" s="16">
        <f t="shared" si="4"/>
        <v>99.57470908177767</v>
      </c>
    </row>
    <row r="41" spans="1:12" s="7" customFormat="1" ht="28.5" customHeight="1">
      <c r="A41" s="10" t="s">
        <v>123</v>
      </c>
      <c r="B41" s="11">
        <v>84.98</v>
      </c>
      <c r="C41" s="22">
        <v>77809</v>
      </c>
      <c r="D41" s="22">
        <v>185936</v>
      </c>
      <c r="E41" s="22">
        <v>90050</v>
      </c>
      <c r="F41" s="22">
        <v>95886</v>
      </c>
      <c r="G41" s="12">
        <v>93.9</v>
      </c>
      <c r="H41" s="21">
        <v>2.4</v>
      </c>
      <c r="I41" s="19">
        <f t="shared" si="8"/>
        <v>-434</v>
      </c>
      <c r="J41" s="59">
        <f t="shared" si="9"/>
        <v>-0.23287009711863496</v>
      </c>
      <c r="K41" s="13">
        <f t="shared" si="10"/>
        <v>2187.997175806072</v>
      </c>
      <c r="L41" s="16">
        <f t="shared" si="4"/>
        <v>99.34282936003333</v>
      </c>
    </row>
    <row r="42" spans="1:12" s="7" customFormat="1" ht="28.5" customHeight="1">
      <c r="A42" s="10" t="s">
        <v>128</v>
      </c>
      <c r="B42" s="11">
        <v>84.98</v>
      </c>
      <c r="C42" s="22">
        <v>78823</v>
      </c>
      <c r="D42" s="22">
        <v>185890</v>
      </c>
      <c r="E42" s="22">
        <v>90017</v>
      </c>
      <c r="F42" s="22">
        <v>95873</v>
      </c>
      <c r="G42" s="12">
        <v>93.9</v>
      </c>
      <c r="H42" s="21">
        <v>2.4</v>
      </c>
      <c r="I42" s="19">
        <f>D42-D41</f>
        <v>-46</v>
      </c>
      <c r="J42" s="13">
        <f t="shared" si="9"/>
        <v>-0.024739695379055158</v>
      </c>
      <c r="K42" s="13">
        <f t="shared" si="10"/>
        <v>2187.4558719698753</v>
      </c>
      <c r="L42" s="16">
        <f>D42/$D$38*100</f>
        <v>99.31825224666873</v>
      </c>
    </row>
    <row r="43" spans="1:12" s="7" customFormat="1" ht="28.5" customHeight="1">
      <c r="A43" s="71" t="s">
        <v>133</v>
      </c>
      <c r="B43" s="72">
        <v>84.98</v>
      </c>
      <c r="C43" s="73">
        <v>79885</v>
      </c>
      <c r="D43" s="73">
        <v>185790</v>
      </c>
      <c r="E43" s="73">
        <v>89869</v>
      </c>
      <c r="F43" s="73">
        <v>95921</v>
      </c>
      <c r="G43" s="74">
        <v>93.7</v>
      </c>
      <c r="H43" s="75">
        <v>2.3</v>
      </c>
      <c r="I43" s="68">
        <f>D43-D42</f>
        <v>-100</v>
      </c>
      <c r="J43" s="69">
        <f t="shared" si="9"/>
        <v>-0.053795255258486205</v>
      </c>
      <c r="K43" s="69">
        <f t="shared" si="10"/>
        <v>2186.279124499882</v>
      </c>
      <c r="L43" s="70">
        <f>D43/$D$38*100</f>
        <v>99.26482373935437</v>
      </c>
    </row>
    <row r="44" spans="1:12" ht="19.5" customHeight="1">
      <c r="A44" s="7" t="s">
        <v>57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ht="19.5" customHeight="1">
      <c r="A45" s="2" t="s">
        <v>49</v>
      </c>
    </row>
  </sheetData>
  <sheetProtection/>
  <mergeCells count="6">
    <mergeCell ref="K4:L4"/>
    <mergeCell ref="I5:I6"/>
    <mergeCell ref="A5:A6"/>
    <mergeCell ref="B5:B6"/>
    <mergeCell ref="C5:C6"/>
    <mergeCell ref="D5:F5"/>
  </mergeCells>
  <printOptions/>
  <pageMargins left="0.5511811023622047" right="0.1968503937007874" top="0.8661417322834646" bottom="0.7480314960629921" header="0.4330708661417323" footer="0.5118110236220472"/>
  <pageSetup firstPageNumber="6" useFirstPageNumber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8"/>
  <sheetViews>
    <sheetView view="pageBreakPreview" zoomScale="70" zoomScaleNormal="75" zoomScaleSheetLayoutView="70" zoomScalePageLayoutView="0" workbookViewId="0" topLeftCell="A1">
      <selection activeCell="F15" sqref="F15"/>
    </sheetView>
  </sheetViews>
  <sheetFormatPr defaultColWidth="9.00390625" defaultRowHeight="13.5"/>
  <cols>
    <col min="1" max="1" width="13.50390625" style="2" bestFit="1" customWidth="1"/>
    <col min="2" max="11" width="8.50390625" style="2" customWidth="1"/>
    <col min="12" max="12" width="13.50390625" style="2" bestFit="1" customWidth="1"/>
    <col min="13" max="16384" width="9.00390625" style="2" customWidth="1"/>
  </cols>
  <sheetData>
    <row r="1" ht="28.5" customHeight="1"/>
    <row r="2" spans="1:11" ht="28.5" customHeight="1">
      <c r="A2" s="31" t="s">
        <v>59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1" ht="35.25" customHeight="1">
      <c r="A3" s="33" t="s">
        <v>60</v>
      </c>
      <c r="B3" s="33" t="s">
        <v>61</v>
      </c>
      <c r="C3" s="33" t="s">
        <v>62</v>
      </c>
      <c r="D3" s="34" t="s">
        <v>63</v>
      </c>
      <c r="E3" s="33" t="s">
        <v>64</v>
      </c>
      <c r="F3" s="33" t="s">
        <v>65</v>
      </c>
      <c r="G3" s="34" t="s">
        <v>66</v>
      </c>
      <c r="H3" s="35" t="s">
        <v>67</v>
      </c>
      <c r="I3" s="33" t="s">
        <v>68</v>
      </c>
      <c r="J3" s="33" t="s">
        <v>69</v>
      </c>
      <c r="K3" s="33" t="s">
        <v>70</v>
      </c>
    </row>
    <row r="4" spans="1:11" ht="25.5" customHeight="1">
      <c r="A4" s="36"/>
      <c r="B4" s="37" t="s">
        <v>13</v>
      </c>
      <c r="C4" s="38" t="s">
        <v>13</v>
      </c>
      <c r="D4" s="38" t="s">
        <v>13</v>
      </c>
      <c r="E4" s="38" t="s">
        <v>13</v>
      </c>
      <c r="F4" s="38" t="s">
        <v>13</v>
      </c>
      <c r="G4" s="38" t="s">
        <v>13</v>
      </c>
      <c r="H4" s="38" t="s">
        <v>13</v>
      </c>
      <c r="I4" s="38" t="s">
        <v>71</v>
      </c>
      <c r="J4" s="38" t="s">
        <v>71</v>
      </c>
      <c r="K4" s="39" t="s">
        <v>71</v>
      </c>
    </row>
    <row r="5" spans="1:11" ht="25.5" customHeight="1">
      <c r="A5" s="40" t="s">
        <v>124</v>
      </c>
      <c r="B5" s="41">
        <v>1491</v>
      </c>
      <c r="C5" s="42">
        <v>1466</v>
      </c>
      <c r="D5" s="42">
        <v>25</v>
      </c>
      <c r="E5" s="42">
        <v>6377</v>
      </c>
      <c r="F5" s="42">
        <v>6180</v>
      </c>
      <c r="G5" s="43">
        <v>197</v>
      </c>
      <c r="H5" s="42">
        <v>-51</v>
      </c>
      <c r="I5" s="42">
        <v>55</v>
      </c>
      <c r="J5" s="42">
        <v>722</v>
      </c>
      <c r="K5" s="44">
        <v>392</v>
      </c>
    </row>
    <row r="6" spans="1:11" ht="25.5" customHeight="1">
      <c r="A6" s="40" t="s">
        <v>72</v>
      </c>
      <c r="B6" s="41">
        <v>1468</v>
      </c>
      <c r="C6" s="42">
        <v>1523</v>
      </c>
      <c r="D6" s="42">
        <v>-55</v>
      </c>
      <c r="E6" s="42">
        <v>6119</v>
      </c>
      <c r="F6" s="42">
        <v>6118</v>
      </c>
      <c r="G6" s="43">
        <v>1</v>
      </c>
      <c r="H6" s="42">
        <v>-59</v>
      </c>
      <c r="I6" s="42">
        <v>64</v>
      </c>
      <c r="J6" s="42">
        <v>706</v>
      </c>
      <c r="K6" s="44">
        <v>377</v>
      </c>
    </row>
    <row r="7" spans="1:11" ht="25.5" customHeight="1">
      <c r="A7" s="40" t="s">
        <v>73</v>
      </c>
      <c r="B7" s="41">
        <v>1400</v>
      </c>
      <c r="C7" s="42">
        <v>1587</v>
      </c>
      <c r="D7" s="42">
        <v>-187</v>
      </c>
      <c r="E7" s="42">
        <v>5898</v>
      </c>
      <c r="F7" s="42">
        <v>6278</v>
      </c>
      <c r="G7" s="43">
        <v>-380</v>
      </c>
      <c r="H7" s="42">
        <v>2</v>
      </c>
      <c r="I7" s="42">
        <v>48</v>
      </c>
      <c r="J7" s="42">
        <v>757</v>
      </c>
      <c r="K7" s="44">
        <v>408</v>
      </c>
    </row>
    <row r="8" spans="1:11" ht="25.5" customHeight="1">
      <c r="A8" s="40" t="s">
        <v>74</v>
      </c>
      <c r="B8" s="41">
        <v>1311</v>
      </c>
      <c r="C8" s="42">
        <v>1538</v>
      </c>
      <c r="D8" s="43" t="s">
        <v>129</v>
      </c>
      <c r="E8" s="42">
        <v>6126</v>
      </c>
      <c r="F8" s="42">
        <v>6092</v>
      </c>
      <c r="G8" s="43">
        <v>34</v>
      </c>
      <c r="H8" s="43" t="s">
        <v>130</v>
      </c>
      <c r="I8" s="42">
        <v>47</v>
      </c>
      <c r="J8" s="42">
        <v>655</v>
      </c>
      <c r="K8" s="44">
        <v>358</v>
      </c>
    </row>
    <row r="9" spans="1:11" ht="25.5" customHeight="1">
      <c r="A9" s="40" t="s">
        <v>125</v>
      </c>
      <c r="B9" s="41">
        <v>1288</v>
      </c>
      <c r="C9" s="42">
        <v>1611</v>
      </c>
      <c r="D9" s="43">
        <v>-323</v>
      </c>
      <c r="E9" s="42">
        <v>6112</v>
      </c>
      <c r="F9" s="42">
        <v>6177</v>
      </c>
      <c r="G9" s="42">
        <v>-65</v>
      </c>
      <c r="H9" s="43">
        <v>-46</v>
      </c>
      <c r="I9" s="42">
        <v>43</v>
      </c>
      <c r="J9" s="42">
        <v>706</v>
      </c>
      <c r="K9" s="44">
        <v>321</v>
      </c>
    </row>
    <row r="10" spans="1:11" ht="25.5" customHeight="1">
      <c r="A10" s="40" t="s">
        <v>131</v>
      </c>
      <c r="B10" s="41">
        <v>1237</v>
      </c>
      <c r="C10" s="42">
        <v>1542</v>
      </c>
      <c r="D10" s="42">
        <v>-305</v>
      </c>
      <c r="E10" s="42">
        <v>6550</v>
      </c>
      <c r="F10" s="42">
        <v>6197</v>
      </c>
      <c r="G10" s="42">
        <v>353</v>
      </c>
      <c r="H10" s="42">
        <v>-94</v>
      </c>
      <c r="I10" s="42">
        <v>42</v>
      </c>
      <c r="J10" s="42">
        <v>705</v>
      </c>
      <c r="K10" s="44">
        <v>291</v>
      </c>
    </row>
    <row r="11" spans="1:11" ht="25.5" customHeight="1">
      <c r="A11" s="40" t="s">
        <v>134</v>
      </c>
      <c r="B11" s="41">
        <f aca="true" t="shared" si="0" ref="B11:H11">SUM(B12:B23)</f>
        <v>1324</v>
      </c>
      <c r="C11" s="42">
        <f t="shared" si="0"/>
        <v>1621</v>
      </c>
      <c r="D11" s="42">
        <f t="shared" si="0"/>
        <v>-297</v>
      </c>
      <c r="E11" s="42">
        <f t="shared" si="0"/>
        <v>6547</v>
      </c>
      <c r="F11" s="42">
        <f t="shared" si="0"/>
        <v>6303</v>
      </c>
      <c r="G11" s="42">
        <f t="shared" si="0"/>
        <v>244</v>
      </c>
      <c r="H11" s="42">
        <f t="shared" si="0"/>
        <v>-47</v>
      </c>
      <c r="I11" s="42">
        <f>SUM(I12:I24)</f>
        <v>55</v>
      </c>
      <c r="J11" s="42">
        <f>SUM(J12:J24)</f>
        <v>791</v>
      </c>
      <c r="K11" s="44">
        <f>SUM(K12:K24)</f>
        <v>338</v>
      </c>
    </row>
    <row r="12" spans="1:11" ht="25.5" customHeight="1">
      <c r="A12" s="76" t="s">
        <v>137</v>
      </c>
      <c r="B12" s="41">
        <v>103</v>
      </c>
      <c r="C12" s="42">
        <v>132</v>
      </c>
      <c r="D12" s="43">
        <f>B12-C12</f>
        <v>-29</v>
      </c>
      <c r="E12" s="42">
        <v>763</v>
      </c>
      <c r="F12" s="42">
        <v>644</v>
      </c>
      <c r="G12" s="43">
        <f>E12-F12</f>
        <v>119</v>
      </c>
      <c r="H12" s="43">
        <v>3</v>
      </c>
      <c r="I12" s="42">
        <v>4</v>
      </c>
      <c r="J12" s="42">
        <v>46</v>
      </c>
      <c r="K12" s="44">
        <v>26</v>
      </c>
    </row>
    <row r="13" spans="1:11" ht="25.5" customHeight="1">
      <c r="A13" s="77" t="s">
        <v>135</v>
      </c>
      <c r="B13" s="41">
        <v>137</v>
      </c>
      <c r="C13" s="42">
        <v>151</v>
      </c>
      <c r="D13" s="43">
        <f aca="true" t="shared" si="1" ref="D13:D23">B13-C13</f>
        <v>-14</v>
      </c>
      <c r="E13" s="42">
        <v>549</v>
      </c>
      <c r="F13" s="42">
        <v>461</v>
      </c>
      <c r="G13" s="43">
        <f aca="true" t="shared" si="2" ref="G13:G23">E13-F13</f>
        <v>88</v>
      </c>
      <c r="H13" s="43">
        <v>2</v>
      </c>
      <c r="I13" s="42">
        <v>8</v>
      </c>
      <c r="J13" s="42">
        <v>125</v>
      </c>
      <c r="K13" s="44">
        <v>28</v>
      </c>
    </row>
    <row r="14" spans="1:11" ht="25.5" customHeight="1">
      <c r="A14" s="77" t="s">
        <v>75</v>
      </c>
      <c r="B14" s="41">
        <v>94</v>
      </c>
      <c r="C14" s="42">
        <v>126</v>
      </c>
      <c r="D14" s="43">
        <f t="shared" si="1"/>
        <v>-32</v>
      </c>
      <c r="E14" s="42">
        <v>467</v>
      </c>
      <c r="F14" s="42">
        <v>444</v>
      </c>
      <c r="G14" s="43">
        <f t="shared" si="2"/>
        <v>23</v>
      </c>
      <c r="H14" s="43">
        <v>-4</v>
      </c>
      <c r="I14" s="42">
        <v>1</v>
      </c>
      <c r="J14" s="42">
        <v>50</v>
      </c>
      <c r="K14" s="44">
        <v>20</v>
      </c>
    </row>
    <row r="15" spans="1:11" ht="25.5" customHeight="1">
      <c r="A15" s="77" t="s">
        <v>76</v>
      </c>
      <c r="B15" s="41">
        <v>109</v>
      </c>
      <c r="C15" s="42">
        <v>129</v>
      </c>
      <c r="D15" s="43">
        <f t="shared" si="1"/>
        <v>-20</v>
      </c>
      <c r="E15" s="42">
        <v>579</v>
      </c>
      <c r="F15" s="42">
        <v>564</v>
      </c>
      <c r="G15" s="43">
        <f t="shared" si="2"/>
        <v>15</v>
      </c>
      <c r="H15" s="43">
        <v>1</v>
      </c>
      <c r="I15" s="42">
        <v>5</v>
      </c>
      <c r="J15" s="42">
        <v>56</v>
      </c>
      <c r="K15" s="44">
        <v>30</v>
      </c>
    </row>
    <row r="16" spans="1:11" ht="25.5" customHeight="1">
      <c r="A16" s="77" t="s">
        <v>77</v>
      </c>
      <c r="B16" s="41">
        <v>117</v>
      </c>
      <c r="C16" s="42">
        <v>150</v>
      </c>
      <c r="D16" s="43">
        <f t="shared" si="1"/>
        <v>-33</v>
      </c>
      <c r="E16" s="42">
        <v>507</v>
      </c>
      <c r="F16" s="42">
        <v>557</v>
      </c>
      <c r="G16" s="43">
        <f t="shared" si="2"/>
        <v>-50</v>
      </c>
      <c r="H16" s="42">
        <v>-11</v>
      </c>
      <c r="I16" s="42">
        <v>4</v>
      </c>
      <c r="J16" s="42">
        <v>53</v>
      </c>
      <c r="K16" s="44">
        <v>30</v>
      </c>
    </row>
    <row r="17" spans="1:11" ht="25.5" customHeight="1">
      <c r="A17" s="77" t="s">
        <v>78</v>
      </c>
      <c r="B17" s="41">
        <v>105</v>
      </c>
      <c r="C17" s="42">
        <v>141</v>
      </c>
      <c r="D17" s="43">
        <f t="shared" si="1"/>
        <v>-36</v>
      </c>
      <c r="E17" s="42">
        <v>456</v>
      </c>
      <c r="F17" s="42">
        <v>428</v>
      </c>
      <c r="G17" s="43">
        <f t="shared" si="2"/>
        <v>28</v>
      </c>
      <c r="H17" s="43">
        <v>-1</v>
      </c>
      <c r="I17" s="42">
        <v>1</v>
      </c>
      <c r="J17" s="42">
        <v>57</v>
      </c>
      <c r="K17" s="44">
        <v>28</v>
      </c>
    </row>
    <row r="18" spans="1:11" ht="25.5" customHeight="1">
      <c r="A18" s="77" t="s">
        <v>79</v>
      </c>
      <c r="B18" s="41">
        <v>124</v>
      </c>
      <c r="C18" s="42">
        <v>122</v>
      </c>
      <c r="D18" s="43">
        <f t="shared" si="1"/>
        <v>2</v>
      </c>
      <c r="E18" s="42">
        <v>503</v>
      </c>
      <c r="F18" s="42">
        <v>408</v>
      </c>
      <c r="G18" s="43">
        <f t="shared" si="2"/>
        <v>95</v>
      </c>
      <c r="H18" s="43">
        <v>-17</v>
      </c>
      <c r="I18" s="42">
        <v>7</v>
      </c>
      <c r="J18" s="42">
        <v>36</v>
      </c>
      <c r="K18" s="44">
        <v>23</v>
      </c>
    </row>
    <row r="19" spans="1:11" ht="25.5" customHeight="1">
      <c r="A19" s="77" t="s">
        <v>80</v>
      </c>
      <c r="B19" s="41">
        <v>95</v>
      </c>
      <c r="C19" s="42">
        <v>138</v>
      </c>
      <c r="D19" s="43">
        <f t="shared" si="1"/>
        <v>-43</v>
      </c>
      <c r="E19" s="42">
        <v>403</v>
      </c>
      <c r="F19" s="42">
        <v>395</v>
      </c>
      <c r="G19" s="43">
        <f t="shared" si="2"/>
        <v>8</v>
      </c>
      <c r="H19" s="43">
        <v>-6</v>
      </c>
      <c r="I19" s="42">
        <v>8</v>
      </c>
      <c r="J19" s="42">
        <v>101</v>
      </c>
      <c r="K19" s="44">
        <v>32</v>
      </c>
    </row>
    <row r="20" spans="1:11" ht="25.5" customHeight="1">
      <c r="A20" s="77" t="s">
        <v>81</v>
      </c>
      <c r="B20" s="41">
        <v>112</v>
      </c>
      <c r="C20" s="42">
        <v>130</v>
      </c>
      <c r="D20" s="43">
        <f t="shared" si="1"/>
        <v>-18</v>
      </c>
      <c r="E20" s="42">
        <v>521</v>
      </c>
      <c r="F20" s="42">
        <v>398</v>
      </c>
      <c r="G20" s="43">
        <f t="shared" si="2"/>
        <v>123</v>
      </c>
      <c r="H20" s="43">
        <v>-4</v>
      </c>
      <c r="I20" s="42">
        <v>2</v>
      </c>
      <c r="J20" s="42">
        <v>82</v>
      </c>
      <c r="K20" s="44">
        <v>28</v>
      </c>
    </row>
    <row r="21" spans="1:11" ht="25.5" customHeight="1">
      <c r="A21" s="77" t="s">
        <v>136</v>
      </c>
      <c r="B21" s="41">
        <v>126</v>
      </c>
      <c r="C21" s="42">
        <v>139</v>
      </c>
      <c r="D21" s="43">
        <f t="shared" si="1"/>
        <v>-13</v>
      </c>
      <c r="E21" s="42">
        <v>401</v>
      </c>
      <c r="F21" s="42">
        <v>373</v>
      </c>
      <c r="G21" s="43">
        <f t="shared" si="2"/>
        <v>28</v>
      </c>
      <c r="H21" s="43">
        <v>0</v>
      </c>
      <c r="I21" s="42">
        <v>8</v>
      </c>
      <c r="J21" s="42">
        <v>43</v>
      </c>
      <c r="K21" s="44">
        <v>24</v>
      </c>
    </row>
    <row r="22" spans="1:11" ht="24.75" customHeight="1">
      <c r="A22" s="77" t="s">
        <v>82</v>
      </c>
      <c r="B22" s="41">
        <v>96</v>
      </c>
      <c r="C22" s="42">
        <v>121</v>
      </c>
      <c r="D22" s="43">
        <f t="shared" si="1"/>
        <v>-25</v>
      </c>
      <c r="E22" s="42">
        <v>442</v>
      </c>
      <c r="F22" s="42">
        <v>461</v>
      </c>
      <c r="G22" s="43">
        <f t="shared" si="2"/>
        <v>-19</v>
      </c>
      <c r="H22" s="43">
        <v>-8</v>
      </c>
      <c r="I22" s="42">
        <v>7</v>
      </c>
      <c r="J22" s="42">
        <v>101</v>
      </c>
      <c r="K22" s="44">
        <v>25</v>
      </c>
    </row>
    <row r="23" spans="1:12" ht="24.75" customHeight="1">
      <c r="A23" s="78" t="s">
        <v>83</v>
      </c>
      <c r="B23" s="79">
        <v>106</v>
      </c>
      <c r="C23" s="80">
        <v>142</v>
      </c>
      <c r="D23" s="43">
        <f t="shared" si="1"/>
        <v>-36</v>
      </c>
      <c r="E23" s="80">
        <v>956</v>
      </c>
      <c r="F23" s="80">
        <v>1170</v>
      </c>
      <c r="G23" s="43">
        <f t="shared" si="2"/>
        <v>-214</v>
      </c>
      <c r="H23" s="81">
        <v>-2</v>
      </c>
      <c r="I23" s="80">
        <v>0</v>
      </c>
      <c r="J23" s="80">
        <v>41</v>
      </c>
      <c r="K23" s="82">
        <v>44</v>
      </c>
      <c r="L23" s="45"/>
    </row>
    <row r="24" spans="1:7" ht="19.5" customHeight="1">
      <c r="A24" s="2" t="s">
        <v>84</v>
      </c>
      <c r="B24" s="46"/>
      <c r="D24" s="60"/>
      <c r="G24" s="60"/>
    </row>
    <row r="25" ht="19.5" customHeight="1">
      <c r="A25" s="2" t="s">
        <v>85</v>
      </c>
    </row>
    <row r="26" ht="19.5" customHeight="1">
      <c r="A26" s="2" t="s">
        <v>49</v>
      </c>
    </row>
    <row r="27" ht="20.25" customHeight="1"/>
    <row r="28" ht="20.25" customHeight="1"/>
    <row r="29" spans="1:11" ht="29.25" customHeight="1">
      <c r="A29" s="47" t="s">
        <v>86</v>
      </c>
      <c r="H29" s="93" t="s">
        <v>87</v>
      </c>
      <c r="I29" s="93"/>
      <c r="J29" s="93"/>
      <c r="K29" s="94"/>
    </row>
    <row r="30" spans="1:11" ht="38.25" customHeight="1">
      <c r="A30" s="89" t="s">
        <v>88</v>
      </c>
      <c r="B30" s="90"/>
      <c r="C30" s="48" t="s">
        <v>89</v>
      </c>
      <c r="D30" s="48" t="s">
        <v>90</v>
      </c>
      <c r="E30" s="48" t="s">
        <v>91</v>
      </c>
      <c r="F30" s="48" t="s">
        <v>92</v>
      </c>
      <c r="G30" s="48" t="s">
        <v>93</v>
      </c>
      <c r="H30" s="48" t="s">
        <v>94</v>
      </c>
      <c r="I30" s="48" t="s">
        <v>126</v>
      </c>
      <c r="J30" s="48" t="s">
        <v>132</v>
      </c>
      <c r="K30" s="48" t="s">
        <v>134</v>
      </c>
    </row>
    <row r="31" spans="1:11" ht="18" customHeight="1">
      <c r="A31" s="91" t="s">
        <v>95</v>
      </c>
      <c r="B31" s="92"/>
      <c r="C31" s="49">
        <v>4060</v>
      </c>
      <c r="D31" s="49">
        <v>4092</v>
      </c>
      <c r="E31" s="49">
        <v>4093</v>
      </c>
      <c r="F31" s="49">
        <v>3849</v>
      </c>
      <c r="G31" s="49">
        <v>3794</v>
      </c>
      <c r="H31" s="49">
        <v>3849</v>
      </c>
      <c r="I31" s="49">
        <v>4048</v>
      </c>
      <c r="J31" s="49">
        <v>4288</v>
      </c>
      <c r="K31" s="61">
        <v>4071</v>
      </c>
    </row>
    <row r="32" spans="1:11" ht="18" customHeight="1">
      <c r="A32" s="91" t="s">
        <v>96</v>
      </c>
      <c r="B32" s="92"/>
      <c r="C32" s="50">
        <v>1335</v>
      </c>
      <c r="D32" s="50">
        <v>1516</v>
      </c>
      <c r="E32" s="50">
        <v>1485</v>
      </c>
      <c r="F32" s="50">
        <v>1284</v>
      </c>
      <c r="G32" s="50">
        <v>1296</v>
      </c>
      <c r="H32" s="50">
        <v>1312</v>
      </c>
      <c r="I32" s="50">
        <v>1505</v>
      </c>
      <c r="J32" s="50">
        <v>1470</v>
      </c>
      <c r="K32" s="62">
        <v>1490</v>
      </c>
    </row>
    <row r="33" spans="1:11" ht="18" customHeight="1">
      <c r="A33" s="91" t="s">
        <v>97</v>
      </c>
      <c r="B33" s="92"/>
      <c r="C33" s="50">
        <v>542</v>
      </c>
      <c r="D33" s="50">
        <v>529</v>
      </c>
      <c r="E33" s="50">
        <v>563</v>
      </c>
      <c r="F33" s="50">
        <v>573</v>
      </c>
      <c r="G33" s="50">
        <v>597</v>
      </c>
      <c r="H33" s="50">
        <v>611</v>
      </c>
      <c r="I33" s="50">
        <v>622</v>
      </c>
      <c r="J33" s="50">
        <v>682</v>
      </c>
      <c r="K33" s="62">
        <v>597</v>
      </c>
    </row>
    <row r="34" spans="1:11" ht="18" customHeight="1">
      <c r="A34" s="91" t="s">
        <v>98</v>
      </c>
      <c r="B34" s="92"/>
      <c r="C34" s="50">
        <v>474</v>
      </c>
      <c r="D34" s="50">
        <v>416</v>
      </c>
      <c r="E34" s="50">
        <v>395</v>
      </c>
      <c r="F34" s="50">
        <v>377</v>
      </c>
      <c r="G34" s="50">
        <v>349</v>
      </c>
      <c r="H34" s="50">
        <v>359</v>
      </c>
      <c r="I34" s="50">
        <v>340</v>
      </c>
      <c r="J34" s="50">
        <v>409</v>
      </c>
      <c r="K34" s="62">
        <v>385</v>
      </c>
    </row>
    <row r="35" spans="1:11" ht="18" customHeight="1">
      <c r="A35" s="91" t="s">
        <v>99</v>
      </c>
      <c r="B35" s="92"/>
      <c r="C35" s="50">
        <v>410</v>
      </c>
      <c r="D35" s="50">
        <v>393</v>
      </c>
      <c r="E35" s="50">
        <v>461</v>
      </c>
      <c r="F35" s="50">
        <v>472</v>
      </c>
      <c r="G35" s="50">
        <v>380</v>
      </c>
      <c r="H35" s="50">
        <v>489</v>
      </c>
      <c r="I35" s="50">
        <v>383</v>
      </c>
      <c r="J35" s="50">
        <v>456</v>
      </c>
      <c r="K35" s="62">
        <v>409</v>
      </c>
    </row>
    <row r="36" spans="1:11" ht="18" customHeight="1">
      <c r="A36" s="91" t="s">
        <v>100</v>
      </c>
      <c r="B36" s="92"/>
      <c r="C36" s="50">
        <v>242</v>
      </c>
      <c r="D36" s="50">
        <v>193</v>
      </c>
      <c r="E36" s="50">
        <v>178</v>
      </c>
      <c r="F36" s="50">
        <v>187</v>
      </c>
      <c r="G36" s="50">
        <v>168</v>
      </c>
      <c r="H36" s="50">
        <v>152</v>
      </c>
      <c r="I36" s="50">
        <v>142</v>
      </c>
      <c r="J36" s="50">
        <v>184</v>
      </c>
      <c r="K36" s="62">
        <v>164</v>
      </c>
    </row>
    <row r="37" spans="1:11" ht="18" customHeight="1">
      <c r="A37" s="91" t="s">
        <v>101</v>
      </c>
      <c r="B37" s="92"/>
      <c r="C37" s="50">
        <v>101</v>
      </c>
      <c r="D37" s="50">
        <v>111</v>
      </c>
      <c r="E37" s="50">
        <v>90</v>
      </c>
      <c r="F37" s="50">
        <v>67</v>
      </c>
      <c r="G37" s="50">
        <v>85</v>
      </c>
      <c r="H37" s="50">
        <v>82</v>
      </c>
      <c r="I37" s="50">
        <v>102</v>
      </c>
      <c r="J37" s="50">
        <v>92</v>
      </c>
      <c r="K37" s="62">
        <v>107</v>
      </c>
    </row>
    <row r="38" spans="1:11" ht="18" customHeight="1">
      <c r="A38" s="91" t="s">
        <v>102</v>
      </c>
      <c r="B38" s="92"/>
      <c r="C38" s="50">
        <v>52</v>
      </c>
      <c r="D38" s="50">
        <v>67</v>
      </c>
      <c r="E38" s="50">
        <v>77</v>
      </c>
      <c r="F38" s="50">
        <v>48</v>
      </c>
      <c r="G38" s="50">
        <v>74</v>
      </c>
      <c r="H38" s="50">
        <v>47</v>
      </c>
      <c r="I38" s="50">
        <v>44</v>
      </c>
      <c r="J38" s="50">
        <v>68</v>
      </c>
      <c r="K38" s="62">
        <v>40</v>
      </c>
    </row>
    <row r="39" spans="1:11" ht="18" customHeight="1">
      <c r="A39" s="91" t="s">
        <v>103</v>
      </c>
      <c r="B39" s="92"/>
      <c r="C39" s="50">
        <v>42</v>
      </c>
      <c r="D39" s="50">
        <v>39</v>
      </c>
      <c r="E39" s="50">
        <v>41</v>
      </c>
      <c r="F39" s="50">
        <v>34</v>
      </c>
      <c r="G39" s="50">
        <v>46</v>
      </c>
      <c r="H39" s="50">
        <v>38</v>
      </c>
      <c r="I39" s="50">
        <v>54</v>
      </c>
      <c r="J39" s="50">
        <v>63</v>
      </c>
      <c r="K39" s="62">
        <v>63</v>
      </c>
    </row>
    <row r="40" spans="1:11" ht="18" customHeight="1">
      <c r="A40" s="91" t="s">
        <v>104</v>
      </c>
      <c r="B40" s="92"/>
      <c r="C40" s="50">
        <v>85</v>
      </c>
      <c r="D40" s="50">
        <v>101</v>
      </c>
      <c r="E40" s="50">
        <v>111</v>
      </c>
      <c r="F40" s="50">
        <v>80</v>
      </c>
      <c r="G40" s="50">
        <v>88</v>
      </c>
      <c r="H40" s="50">
        <v>70</v>
      </c>
      <c r="I40" s="50">
        <v>97</v>
      </c>
      <c r="J40" s="50">
        <v>83</v>
      </c>
      <c r="K40" s="62">
        <v>99</v>
      </c>
    </row>
    <row r="41" spans="1:11" ht="18" customHeight="1">
      <c r="A41" s="91" t="s">
        <v>105</v>
      </c>
      <c r="B41" s="92"/>
      <c r="C41" s="50">
        <v>34</v>
      </c>
      <c r="D41" s="50">
        <v>40</v>
      </c>
      <c r="E41" s="50">
        <v>36</v>
      </c>
      <c r="F41" s="50">
        <v>41</v>
      </c>
      <c r="G41" s="50">
        <v>26</v>
      </c>
      <c r="H41" s="50">
        <v>22</v>
      </c>
      <c r="I41" s="50">
        <v>57</v>
      </c>
      <c r="J41" s="50">
        <v>32</v>
      </c>
      <c r="K41" s="62">
        <v>41</v>
      </c>
    </row>
    <row r="42" spans="1:11" ht="18" customHeight="1">
      <c r="A42" s="91" t="s">
        <v>106</v>
      </c>
      <c r="B42" s="92"/>
      <c r="C42" s="50">
        <v>28</v>
      </c>
      <c r="D42" s="50">
        <v>32</v>
      </c>
      <c r="E42" s="50">
        <v>24</v>
      </c>
      <c r="F42" s="50">
        <v>26</v>
      </c>
      <c r="G42" s="50">
        <v>34</v>
      </c>
      <c r="H42" s="50">
        <v>28</v>
      </c>
      <c r="I42" s="50">
        <v>39</v>
      </c>
      <c r="J42" s="50">
        <v>46</v>
      </c>
      <c r="K42" s="62">
        <v>35</v>
      </c>
    </row>
    <row r="43" spans="1:11" ht="18" customHeight="1">
      <c r="A43" s="95" t="s">
        <v>107</v>
      </c>
      <c r="B43" s="96"/>
      <c r="C43" s="51">
        <v>715</v>
      </c>
      <c r="D43" s="51">
        <v>655</v>
      </c>
      <c r="E43" s="51">
        <v>632</v>
      </c>
      <c r="F43" s="51">
        <v>660</v>
      </c>
      <c r="G43" s="51">
        <v>651</v>
      </c>
      <c r="H43" s="51">
        <v>639</v>
      </c>
      <c r="I43" s="51">
        <v>663</v>
      </c>
      <c r="J43" s="51">
        <v>703</v>
      </c>
      <c r="K43" s="63">
        <v>641</v>
      </c>
    </row>
    <row r="44" spans="1:10" ht="18.75" customHeight="1">
      <c r="A44" s="2" t="s">
        <v>108</v>
      </c>
      <c r="J44" s="32"/>
    </row>
    <row r="45" ht="18.75" customHeight="1">
      <c r="A45" s="2" t="s">
        <v>109</v>
      </c>
    </row>
    <row r="47" spans="1:8" ht="29.25" customHeight="1">
      <c r="A47" s="31" t="s">
        <v>110</v>
      </c>
      <c r="B47" s="31"/>
      <c r="C47" s="32"/>
      <c r="D47" s="32"/>
      <c r="E47" s="32"/>
      <c r="F47" s="52" t="s">
        <v>111</v>
      </c>
      <c r="G47" s="52"/>
      <c r="H47" s="52"/>
    </row>
    <row r="48" spans="1:9" ht="29.25" customHeight="1">
      <c r="A48" s="33" t="s">
        <v>112</v>
      </c>
      <c r="B48" s="53" t="s">
        <v>95</v>
      </c>
      <c r="C48" s="34" t="s">
        <v>113</v>
      </c>
      <c r="D48" s="34" t="s">
        <v>114</v>
      </c>
      <c r="E48" s="34" t="s">
        <v>115</v>
      </c>
      <c r="F48" s="34" t="s">
        <v>116</v>
      </c>
      <c r="G48" s="34" t="s">
        <v>117</v>
      </c>
      <c r="H48" s="34" t="s">
        <v>118</v>
      </c>
      <c r="I48" s="7"/>
    </row>
    <row r="49" spans="1:8" s="7" customFormat="1" ht="29.25" customHeight="1">
      <c r="A49" s="58" t="s">
        <v>127</v>
      </c>
      <c r="B49" s="55">
        <v>1946</v>
      </c>
      <c r="C49" s="55">
        <v>1152</v>
      </c>
      <c r="D49" s="55">
        <v>377</v>
      </c>
      <c r="E49" s="55">
        <v>10</v>
      </c>
      <c r="F49" s="55">
        <v>22</v>
      </c>
      <c r="G49" s="55">
        <v>83</v>
      </c>
      <c r="H49" s="56">
        <v>302</v>
      </c>
    </row>
    <row r="50" spans="1:8" s="7" customFormat="1" ht="29.25" customHeight="1">
      <c r="A50" s="54" t="s">
        <v>119</v>
      </c>
      <c r="B50" s="55">
        <v>1943</v>
      </c>
      <c r="C50" s="55">
        <v>1122</v>
      </c>
      <c r="D50" s="55">
        <v>367</v>
      </c>
      <c r="E50" s="55">
        <v>7</v>
      </c>
      <c r="F50" s="55">
        <v>23</v>
      </c>
      <c r="G50" s="55">
        <v>106</v>
      </c>
      <c r="H50" s="56">
        <v>318</v>
      </c>
    </row>
    <row r="51" spans="1:8" s="7" customFormat="1" ht="29.25" customHeight="1">
      <c r="A51" s="54" t="s">
        <v>120</v>
      </c>
      <c r="B51" s="55">
        <v>2030</v>
      </c>
      <c r="C51" s="55">
        <v>1086</v>
      </c>
      <c r="D51" s="55">
        <v>402</v>
      </c>
      <c r="E51" s="55">
        <v>10</v>
      </c>
      <c r="F51" s="55">
        <v>25</v>
      </c>
      <c r="G51" s="55">
        <v>111</v>
      </c>
      <c r="H51" s="56">
        <v>396</v>
      </c>
    </row>
    <row r="52" spans="1:8" ht="29.25" customHeight="1">
      <c r="A52" s="54" t="s">
        <v>121</v>
      </c>
      <c r="B52" s="55">
        <v>2060</v>
      </c>
      <c r="C52" s="55">
        <v>1029</v>
      </c>
      <c r="D52" s="55">
        <v>437</v>
      </c>
      <c r="E52" s="55">
        <v>9</v>
      </c>
      <c r="F52" s="55">
        <v>20</v>
      </c>
      <c r="G52" s="55">
        <v>105</v>
      </c>
      <c r="H52" s="56">
        <v>460</v>
      </c>
    </row>
    <row r="53" spans="1:8" ht="29.25" customHeight="1">
      <c r="A53" s="54" t="s">
        <v>74</v>
      </c>
      <c r="B53" s="55">
        <f>SUM(C53:H53)</f>
        <v>2148</v>
      </c>
      <c r="C53" s="55">
        <v>1019</v>
      </c>
      <c r="D53" s="55">
        <v>447</v>
      </c>
      <c r="E53" s="55">
        <v>11</v>
      </c>
      <c r="F53" s="55">
        <v>24</v>
      </c>
      <c r="G53" s="55">
        <v>112</v>
      </c>
      <c r="H53" s="56">
        <v>535</v>
      </c>
    </row>
    <row r="54" spans="1:8" ht="29.25" customHeight="1">
      <c r="A54" s="54" t="s">
        <v>125</v>
      </c>
      <c r="B54" s="55">
        <v>2229</v>
      </c>
      <c r="C54" s="55">
        <v>981</v>
      </c>
      <c r="D54" s="55">
        <v>488</v>
      </c>
      <c r="E54" s="55">
        <v>9</v>
      </c>
      <c r="F54" s="55">
        <v>23</v>
      </c>
      <c r="G54" s="55">
        <v>115</v>
      </c>
      <c r="H54" s="56">
        <v>613</v>
      </c>
    </row>
    <row r="55" spans="1:8" ht="29.25" customHeight="1">
      <c r="A55" s="54" t="s">
        <v>131</v>
      </c>
      <c r="B55" s="55">
        <v>2397</v>
      </c>
      <c r="C55" s="55">
        <v>967</v>
      </c>
      <c r="D55" s="55">
        <v>539</v>
      </c>
      <c r="E55" s="55">
        <v>7</v>
      </c>
      <c r="F55" s="55">
        <v>25</v>
      </c>
      <c r="G55" s="55">
        <v>122</v>
      </c>
      <c r="H55" s="56">
        <v>737</v>
      </c>
    </row>
    <row r="56" spans="1:8" ht="29.25" customHeight="1">
      <c r="A56" s="64" t="s">
        <v>134</v>
      </c>
      <c r="B56" s="65">
        <v>2668</v>
      </c>
      <c r="C56" s="66">
        <v>918</v>
      </c>
      <c r="D56" s="66">
        <v>615</v>
      </c>
      <c r="E56" s="66">
        <v>3</v>
      </c>
      <c r="F56" s="66">
        <v>22</v>
      </c>
      <c r="G56" s="66">
        <v>141</v>
      </c>
      <c r="H56" s="67">
        <v>969</v>
      </c>
    </row>
    <row r="57" ht="18.75" customHeight="1">
      <c r="A57" s="2" t="s">
        <v>122</v>
      </c>
    </row>
    <row r="58" ht="18.75" customHeight="1">
      <c r="A58" s="2" t="s">
        <v>49</v>
      </c>
    </row>
  </sheetData>
  <sheetProtection/>
  <mergeCells count="15">
    <mergeCell ref="A41:B41"/>
    <mergeCell ref="A42:B42"/>
    <mergeCell ref="A43:B43"/>
    <mergeCell ref="A35:B35"/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34:B34"/>
    <mergeCell ref="H29:K29"/>
  </mergeCells>
  <printOptions/>
  <pageMargins left="0.6692913385826772" right="0.5118110236220472" top="0.3937007874015748" bottom="0.8661417322834646" header="0.5118110236220472" footer="0.5905511811023623"/>
  <pageSetup firstPageNumber="8" useFirstPageNumber="1" fitToHeight="2" horizontalDpi="600" verticalDpi="600" orientation="portrait" paperSize="9" scale="92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LG37291</cp:lastModifiedBy>
  <cp:lastPrinted>2021-03-23T02:15:44Z</cp:lastPrinted>
  <dcterms:created xsi:type="dcterms:W3CDTF">2012-09-25T00:10:13Z</dcterms:created>
  <dcterms:modified xsi:type="dcterms:W3CDTF">2021-03-26T10:21:58Z</dcterms:modified>
  <cp:category/>
  <cp:version/>
  <cp:contentType/>
  <cp:contentStatus/>
</cp:coreProperties>
</file>