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6215" windowHeight="4695" activeTab="0"/>
  </bookViews>
  <sheets>
    <sheet name="小学校・中学校・義務教育学校" sheetId="1" r:id="rId1"/>
  </sheets>
  <definedNames>
    <definedName name="_xlnm.Print_Area" localSheetId="0">'小学校・中学校・義務教育学校'!$A$1:$AA$56</definedName>
  </definedNames>
  <calcPr fullCalcOnLoad="1"/>
</workbook>
</file>

<file path=xl/sharedStrings.xml><?xml version="1.0" encoding="utf-8"?>
<sst xmlns="http://schemas.openxmlformats.org/spreadsheetml/2006/main" count="191" uniqueCount="45">
  <si>
    <t>２年</t>
  </si>
  <si>
    <t>３年</t>
  </si>
  <si>
    <t>４年</t>
  </si>
  <si>
    <t>５年</t>
  </si>
  <si>
    <t>６年</t>
  </si>
  <si>
    <t>(各年５月１日現在）</t>
  </si>
  <si>
    <t>年次</t>
  </si>
  <si>
    <t>学校数</t>
  </si>
  <si>
    <t>教職員数</t>
  </si>
  <si>
    <t>学校医</t>
  </si>
  <si>
    <t>学級数</t>
  </si>
  <si>
    <t>１学級当たりの　　　児童数　　　</t>
  </si>
  <si>
    <t>歯科医</t>
  </si>
  <si>
    <t>総数</t>
  </si>
  <si>
    <t>１年</t>
  </si>
  <si>
    <t>薬剤師</t>
  </si>
  <si>
    <t>男</t>
  </si>
  <si>
    <t>女</t>
  </si>
  <si>
    <t>校</t>
  </si>
  <si>
    <t>人</t>
  </si>
  <si>
    <t>学級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</si>
  <si>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</si>
  <si>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</si>
  <si>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</si>
  <si>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</si>
  <si>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</si>
  <si>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</si>
  <si>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</si>
  <si>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</si>
  <si>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</si>
  <si>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児　　　　　　　　　　　　　　　　　　　　　　　童　　　　　　　　　　　　　　　　　　　　　　　数</t>
  </si>
  <si>
    <t>生　　　　　　　　　　　　　徒　　　　　　　　　　　　　数</t>
  </si>
  <si>
    <t>１学級
当たりの
生徒数　　</t>
  </si>
  <si>
    <t>29年</t>
  </si>
  <si>
    <t>平成29年</t>
  </si>
  <si>
    <t>７年</t>
  </si>
  <si>
    <t>８年</t>
  </si>
  <si>
    <t>９年</t>
  </si>
  <si>
    <t>１学級当たりの児童生徒数　　　</t>
  </si>
  <si>
    <t>児　　　　　　　　　　　　　　　　　　　　　　　童　　　　　　　　　　　　　　　　　　　　　　　生　　　　　　　　　　　　　　　　　　　　　　　徒　　　　　　　　　　　　　　　　　　　　　　　数</t>
  </si>
  <si>
    <t>30年</t>
  </si>
  <si>
    <t>平成19年</t>
  </si>
  <si>
    <t>令和元年</t>
  </si>
  <si>
    <t>2年</t>
  </si>
  <si>
    <t>資料：学校教育室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</si>
</sst>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_ "/>
    <numFmt numFmtId="178" formatCode="0.0_ "/>
    <numFmt numFmtId="179" formatCode="\(#,##0\)"/>
    <numFmt numFmtId="180" formatCode="\(#,##0.0\)"/>
    <numFmt numFmtId="181" formatCode="0_);\(0\)"/>
    <numFmt numFmtId="182" formatCode="#,##0_);\(#,##0\)"/>
    <numFmt numFmtId="183" formatCode="#,##0.0_);\(#,##0.0\)"/>
    <numFmt numFmtId="184" formatCode="\(0\)"/>
    <numFmt numFmtId="185" formatCode="\(0.0\)"/>
    <numFmt numFmtId="186" formatCode="#,##0_);[Red]\(#,##0\)"/>
    <numFmt numFmtId="187" formatCode="0.0%"/>
    <numFmt numFmtId="188" formatCode="_ * #,##0_ ;_ * &quot;△&quot;#,##0_ ;_ * &quot;-&quot;\ ;@"/>
    <numFmt numFmtId="189" formatCode="0.0_);[Red]\(0.0\)"/>
    <numFmt numFmtId="190" formatCode="#,##0_ ;[Red]\-#,##0\ "/>
    <numFmt numFmtId="191" formatCode="0_);[Red]\(0\)"/>
    <numFmt numFmtId="192" formatCode="#,##0.0_);[Red]\(#,##0.0\)"/>
  </numFmts>
  <fonts count="43"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7" fontId="4" fillId="0" borderId="0" xfId="61" applyNumberFormat="1" applyFont="1">
      <alignment/>
      <protection/>
    </xf>
    <xf numFmtId="177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5" fillId="0" borderId="10" xfId="61" applyFont="1" applyBorder="1" applyAlignment="1">
      <alignment horizontal="right"/>
      <protection/>
    </xf>
    <xf numFmtId="0" fontId="7" fillId="0" borderId="0" xfId="61" applyFont="1">
      <alignment/>
      <protection/>
    </xf>
    <xf numFmtId="177" fontId="6" fillId="0" borderId="0" xfId="61" applyNumberFormat="1" applyFont="1" applyFill="1" applyBorder="1" applyAlignment="1">
      <alignment/>
      <protection/>
    </xf>
    <xf numFmtId="0" fontId="5" fillId="0" borderId="0" xfId="61" applyFont="1" applyBorder="1">
      <alignment/>
      <protection/>
    </xf>
    <xf numFmtId="177" fontId="5" fillId="0" borderId="0" xfId="61" applyNumberFormat="1" applyFont="1" applyAlignment="1">
      <alignment horizontal="right"/>
      <protection/>
    </xf>
    <xf numFmtId="0" fontId="5" fillId="0" borderId="0" xfId="62" applyFont="1">
      <alignment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6" fillId="0" borderId="0" xfId="61" applyFont="1">
      <alignment/>
      <protection/>
    </xf>
    <xf numFmtId="186" fontId="6" fillId="0" borderId="0" xfId="62" applyNumberFormat="1" applyFont="1" applyFill="1" applyBorder="1" applyAlignment="1">
      <alignment/>
      <protection/>
    </xf>
    <xf numFmtId="186" fontId="6" fillId="0" borderId="0" xfId="62" applyNumberFormat="1" applyFont="1" applyFill="1" applyBorder="1">
      <alignment/>
      <protection/>
    </xf>
    <xf numFmtId="186" fontId="6" fillId="0" borderId="0" xfId="49" applyNumberFormat="1" applyFont="1" applyFill="1" applyBorder="1" applyAlignment="1">
      <alignment/>
    </xf>
    <xf numFmtId="178" fontId="6" fillId="0" borderId="11" xfId="61" applyNumberFormat="1" applyFont="1" applyFill="1" applyBorder="1">
      <alignment/>
      <protection/>
    </xf>
    <xf numFmtId="177" fontId="6" fillId="0" borderId="12" xfId="61" applyNumberFormat="1" applyFont="1" applyFill="1" applyBorder="1" applyAlignment="1">
      <alignment horizontal="right"/>
      <protection/>
    </xf>
    <xf numFmtId="0" fontId="6" fillId="0" borderId="12" xfId="62" applyFont="1" applyFill="1" applyBorder="1" applyAlignment="1">
      <alignment horizontal="right"/>
      <protection/>
    </xf>
    <xf numFmtId="178" fontId="6" fillId="0" borderId="11" xfId="62" applyNumberFormat="1" applyFont="1" applyFill="1" applyBorder="1">
      <alignment/>
      <protection/>
    </xf>
    <xf numFmtId="177" fontId="6" fillId="0" borderId="13" xfId="61" applyNumberFormat="1" applyFont="1" applyFill="1" applyBorder="1" applyAlignment="1">
      <alignment horizontal="distributed"/>
      <protection/>
    </xf>
    <xf numFmtId="177" fontId="6" fillId="0" borderId="12" xfId="61" applyNumberFormat="1" applyFont="1" applyFill="1" applyBorder="1" applyAlignment="1">
      <alignment horizontal="distributed"/>
      <protection/>
    </xf>
    <xf numFmtId="177" fontId="6" fillId="0" borderId="14" xfId="61" applyNumberFormat="1" applyFont="1" applyFill="1" applyBorder="1" applyAlignment="1">
      <alignment horizontal="distributed"/>
      <protection/>
    </xf>
    <xf numFmtId="177" fontId="6" fillId="0" borderId="15" xfId="61" applyNumberFormat="1" applyFont="1" applyFill="1" applyBorder="1" applyAlignment="1">
      <alignment horizontal="distributed"/>
      <protection/>
    </xf>
    <xf numFmtId="177" fontId="6" fillId="0" borderId="14" xfId="61" applyNumberFormat="1" applyFont="1" applyFill="1" applyBorder="1" applyAlignment="1">
      <alignment horizontal="center"/>
      <protection/>
    </xf>
    <xf numFmtId="177" fontId="7" fillId="0" borderId="16" xfId="61" applyNumberFormat="1" applyFont="1" applyFill="1" applyBorder="1">
      <alignment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77" fontId="6" fillId="0" borderId="0" xfId="61" applyNumberFormat="1" applyFont="1" applyFill="1">
      <alignment/>
      <protection/>
    </xf>
    <xf numFmtId="177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4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right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center"/>
      <protection/>
    </xf>
    <xf numFmtId="177" fontId="6" fillId="0" borderId="16" xfId="61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77" fontId="6" fillId="0" borderId="15" xfId="61" applyNumberFormat="1" applyFont="1" applyFill="1" applyBorder="1" applyAlignment="1">
      <alignment horizontal="right"/>
      <protection/>
    </xf>
    <xf numFmtId="177" fontId="6" fillId="0" borderId="18" xfId="61" applyNumberFormat="1" applyFont="1" applyFill="1" applyBorder="1" applyAlignment="1">
      <alignment/>
      <protection/>
    </xf>
    <xf numFmtId="178" fontId="6" fillId="0" borderId="19" xfId="61" applyNumberFormat="1" applyFont="1" applyFill="1" applyBorder="1">
      <alignment/>
      <protection/>
    </xf>
    <xf numFmtId="0" fontId="6" fillId="0" borderId="15" xfId="62" applyFont="1" applyFill="1" applyBorder="1" applyAlignment="1">
      <alignment horizontal="right"/>
      <protection/>
    </xf>
    <xf numFmtId="186" fontId="6" fillId="0" borderId="18" xfId="62" applyNumberFormat="1" applyFont="1" applyFill="1" applyBorder="1">
      <alignment/>
      <protection/>
    </xf>
    <xf numFmtId="186" fontId="6" fillId="0" borderId="18" xfId="62" applyNumberFormat="1" applyFont="1" applyFill="1" applyBorder="1" applyAlignment="1">
      <alignment/>
      <protection/>
    </xf>
    <xf numFmtId="186" fontId="6" fillId="0" borderId="18" xfId="49" applyNumberFormat="1" applyFont="1" applyFill="1" applyBorder="1" applyAlignment="1">
      <alignment/>
    </xf>
    <xf numFmtId="178" fontId="6" fillId="0" borderId="19" xfId="62" applyNumberFormat="1" applyFont="1" applyFill="1" applyBorder="1">
      <alignment/>
      <protection/>
    </xf>
    <xf numFmtId="177" fontId="7" fillId="0" borderId="12" xfId="61" applyNumberFormat="1" applyFont="1" applyFill="1" applyBorder="1">
      <alignment/>
      <protection/>
    </xf>
    <xf numFmtId="0" fontId="7" fillId="0" borderId="11" xfId="0" applyFont="1" applyFill="1" applyBorder="1" applyAlignment="1">
      <alignment horizontal="right" vertical="center"/>
    </xf>
    <xf numFmtId="178" fontId="6" fillId="0" borderId="19" xfId="61" applyNumberFormat="1" applyFont="1" applyFill="1" applyBorder="1" applyAlignment="1">
      <alignment shrinkToFit="1"/>
      <protection/>
    </xf>
    <xf numFmtId="177" fontId="6" fillId="0" borderId="14" xfId="61" applyNumberFormat="1" applyFont="1" applyFill="1" applyBorder="1" applyAlignment="1">
      <alignment horizontal="distributed"/>
      <protection/>
    </xf>
    <xf numFmtId="177" fontId="6" fillId="0" borderId="16" xfId="61" applyNumberFormat="1" applyFont="1" applyFill="1" applyBorder="1" applyAlignment="1">
      <alignment horizontal="distributed" vertical="center"/>
      <protection/>
    </xf>
    <xf numFmtId="177" fontId="6" fillId="0" borderId="12" xfId="61" applyNumberFormat="1" applyFont="1" applyFill="1" applyBorder="1" applyAlignment="1">
      <alignment horizontal="distributed" vertical="center"/>
      <protection/>
    </xf>
    <xf numFmtId="177" fontId="6" fillId="0" borderId="15" xfId="61" applyNumberFormat="1" applyFont="1" applyFill="1" applyBorder="1" applyAlignment="1">
      <alignment horizontal="distributed" vertical="center"/>
      <protection/>
    </xf>
    <xf numFmtId="177" fontId="6" fillId="0" borderId="20" xfId="61" applyNumberFormat="1" applyFont="1" applyFill="1" applyBorder="1" applyAlignment="1">
      <alignment horizontal="distributed" vertical="center"/>
      <protection/>
    </xf>
    <xf numFmtId="177" fontId="6" fillId="0" borderId="21" xfId="61" applyNumberFormat="1" applyFont="1" applyFill="1" applyBorder="1" applyAlignment="1">
      <alignment horizontal="distributed" vertical="center"/>
      <protection/>
    </xf>
    <xf numFmtId="177" fontId="6" fillId="0" borderId="22" xfId="61" applyNumberFormat="1" applyFont="1" applyFill="1" applyBorder="1" applyAlignment="1">
      <alignment horizontal="distributed" vertical="center"/>
      <protection/>
    </xf>
    <xf numFmtId="177" fontId="6" fillId="0" borderId="14" xfId="61" applyNumberFormat="1" applyFont="1" applyFill="1" applyBorder="1" applyAlignment="1">
      <alignment horizontal="distributed" vertical="center"/>
      <protection/>
    </xf>
    <xf numFmtId="177" fontId="6" fillId="0" borderId="23" xfId="61" applyNumberFormat="1" applyFont="1" applyFill="1" applyBorder="1" applyAlignment="1">
      <alignment horizontal="center"/>
      <protection/>
    </xf>
    <xf numFmtId="177" fontId="6" fillId="0" borderId="24" xfId="61" applyNumberFormat="1" applyFont="1" applyFill="1" applyBorder="1" applyAlignment="1">
      <alignment horizontal="center"/>
      <protection/>
    </xf>
    <xf numFmtId="177" fontId="6" fillId="0" borderId="20" xfId="61" applyNumberFormat="1" applyFont="1" applyFill="1" applyBorder="1" applyAlignment="1">
      <alignment horizontal="center"/>
      <protection/>
    </xf>
    <xf numFmtId="0" fontId="6" fillId="0" borderId="22" xfId="61" applyFont="1" applyFill="1" applyBorder="1" applyAlignment="1">
      <alignment horizontal="distributed" vertical="distributed" wrapText="1"/>
      <protection/>
    </xf>
    <xf numFmtId="0" fontId="6" fillId="0" borderId="14" xfId="61" applyFont="1" applyFill="1" applyBorder="1" applyAlignment="1">
      <alignment horizontal="distributed" vertical="distributed" wrapText="1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 vertical="center"/>
      <protection/>
    </xf>
    <xf numFmtId="0" fontId="5" fillId="0" borderId="25" xfId="62" applyFont="1" applyFill="1" applyBorder="1" applyAlignment="1">
      <alignment horizontal="center"/>
      <protection/>
    </xf>
    <xf numFmtId="0" fontId="5" fillId="0" borderId="26" xfId="62" applyFont="1" applyFill="1" applyBorder="1" applyAlignment="1">
      <alignment horizontal="center"/>
      <protection/>
    </xf>
    <xf numFmtId="0" fontId="5" fillId="0" borderId="21" xfId="62" applyFont="1" applyFill="1" applyBorder="1" applyAlignment="1">
      <alignment horizontal="center"/>
      <protection/>
    </xf>
    <xf numFmtId="0" fontId="5" fillId="0" borderId="16" xfId="62" applyFont="1" applyFill="1" applyBorder="1" applyAlignment="1">
      <alignment horizontal="distributed" vertical="center" wrapText="1"/>
      <protection/>
    </xf>
    <xf numFmtId="0" fontId="5" fillId="0" borderId="12" xfId="62" applyFont="1" applyFill="1" applyBorder="1" applyAlignment="1">
      <alignment horizontal="distributed" vertical="center" wrapText="1"/>
      <protection/>
    </xf>
    <xf numFmtId="0" fontId="5" fillId="0" borderId="15" xfId="62" applyFont="1" applyFill="1" applyBorder="1" applyAlignment="1">
      <alignment horizontal="distributed" vertical="center" wrapText="1"/>
      <protection/>
    </xf>
    <xf numFmtId="0" fontId="5" fillId="0" borderId="14" xfId="62" applyFont="1" applyFill="1" applyBorder="1" applyAlignment="1">
      <alignment horizontal="distributed"/>
      <protection/>
    </xf>
    <xf numFmtId="177" fontId="6" fillId="0" borderId="13" xfId="61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90-0091小学校" xfId="61"/>
    <cellStyle name="標準_0090-0091中学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20</xdr:row>
      <xdr:rowOff>171450</xdr:rowOff>
    </xdr:from>
    <xdr:ext cx="723900" cy="304800"/>
    <xdr:sp>
      <xdr:nvSpPr>
        <xdr:cNvPr id="1" name="Text Box 1"/>
        <xdr:cNvSpPr txBox="1">
          <a:spLocks noChangeArrowheads="1"/>
        </xdr:cNvSpPr>
      </xdr:nvSpPr>
      <xdr:spPr>
        <a:xfrm>
          <a:off x="38100" y="4324350"/>
          <a:ext cx="7239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 anchor="b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oneCellAnchor>
  <xdr:oneCellAnchor>
    <xdr:from>
      <xdr:col>0</xdr:col>
      <xdr:colOff>38100</xdr:colOff>
      <xdr:row>0</xdr:row>
      <xdr:rowOff>0</xdr:rowOff>
    </xdr:from>
    <xdr:ext cx="685800" cy="323850"/>
    <xdr:sp>
      <xdr:nvSpPr>
        <xdr:cNvPr id="2" name="Text Box 1"/>
        <xdr:cNvSpPr txBox="1">
          <a:spLocks noChangeArrowheads="1"/>
        </xdr:cNvSpPr>
      </xdr:nvSpPr>
      <xdr:spPr>
        <a:xfrm>
          <a:off x="38100" y="0"/>
          <a:ext cx="68580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oneCellAnchor>
  <xdr:oneCellAnchor>
    <xdr:from>
      <xdr:col>0</xdr:col>
      <xdr:colOff>38100</xdr:colOff>
      <xdr:row>42</xdr:row>
      <xdr:rowOff>28575</xdr:rowOff>
    </xdr:from>
    <xdr:ext cx="1362075" cy="304800"/>
    <xdr:sp>
      <xdr:nvSpPr>
        <xdr:cNvPr id="3" name="Text Box 1"/>
        <xdr:cNvSpPr txBox="1">
          <a:spLocks noChangeArrowheads="1"/>
        </xdr:cNvSpPr>
      </xdr:nvSpPr>
      <xdr:spPr>
        <a:xfrm>
          <a:off x="38100" y="8943975"/>
          <a:ext cx="1362075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義務教育学校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"/>
  <sheetViews>
    <sheetView showGridLines="0" tabSelected="1" view="pageBreakPreview" zoomScale="70" zoomScaleSheetLayoutView="70" zoomScalePageLayoutView="0" workbookViewId="0" topLeftCell="A1">
      <selection activeCell="A2" sqref="A2:A4"/>
    </sheetView>
  </sheetViews>
  <sheetFormatPr defaultColWidth="9.00390625" defaultRowHeight="13.5"/>
  <cols>
    <col min="1" max="1" width="12.00390625" style="1" customWidth="1"/>
    <col min="2" max="5" width="9.25390625" style="1" customWidth="1"/>
    <col min="6" max="6" width="11.125" style="1" customWidth="1"/>
    <col min="7" max="8" width="9.125" style="1" customWidth="1"/>
    <col min="9" max="9" width="9.25390625" style="1" customWidth="1"/>
    <col min="10" max="10" width="9.25390625" style="1" bestFit="1" customWidth="1"/>
    <col min="11" max="11" width="9.125" style="1" bestFit="1" customWidth="1"/>
    <col min="12" max="13" width="9.25390625" style="1" bestFit="1" customWidth="1"/>
    <col min="14" max="14" width="9.25390625" style="1" customWidth="1"/>
    <col min="15" max="15" width="10.125" style="1" bestFit="1" customWidth="1"/>
    <col min="16" max="20" width="9.125" style="1" bestFit="1" customWidth="1"/>
    <col min="21" max="21" width="9.25390625" style="1" customWidth="1"/>
    <col min="22" max="26" width="9.00390625" style="1" customWidth="1"/>
    <col min="27" max="27" width="10.875" style="1" customWidth="1"/>
    <col min="28" max="16384" width="9.00390625" style="1" customWidth="1"/>
  </cols>
  <sheetData>
    <row r="1" spans="1:42" s="4" customFormat="1" ht="29.2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3"/>
      <c r="T1" s="3"/>
      <c r="U1" s="9" t="s">
        <v>5</v>
      </c>
      <c r="AK1" s="5"/>
      <c r="AL1" s="5"/>
      <c r="AM1" s="5"/>
      <c r="AN1" s="5"/>
      <c r="AO1" s="5"/>
      <c r="AP1" s="5"/>
    </row>
    <row r="2" spans="1:21" s="4" customFormat="1" ht="18" customHeight="1">
      <c r="A2" s="80" t="s">
        <v>6</v>
      </c>
      <c r="B2" s="62" t="s">
        <v>7</v>
      </c>
      <c r="C2" s="62" t="s">
        <v>8</v>
      </c>
      <c r="D2" s="21" t="s">
        <v>9</v>
      </c>
      <c r="E2" s="62" t="s">
        <v>10</v>
      </c>
      <c r="F2" s="64" t="s">
        <v>30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67" t="s">
        <v>11</v>
      </c>
    </row>
    <row r="3" spans="1:21" s="4" customFormat="1" ht="18" customHeight="1">
      <c r="A3" s="58"/>
      <c r="B3" s="63"/>
      <c r="C3" s="63"/>
      <c r="D3" s="22" t="s">
        <v>12</v>
      </c>
      <c r="E3" s="63"/>
      <c r="F3" s="56" t="s">
        <v>13</v>
      </c>
      <c r="G3" s="56"/>
      <c r="H3" s="56"/>
      <c r="I3" s="56" t="s">
        <v>14</v>
      </c>
      <c r="J3" s="56"/>
      <c r="K3" s="56" t="s">
        <v>0</v>
      </c>
      <c r="L3" s="56"/>
      <c r="M3" s="56" t="s">
        <v>1</v>
      </c>
      <c r="N3" s="56"/>
      <c r="O3" s="56" t="s">
        <v>2</v>
      </c>
      <c r="P3" s="56"/>
      <c r="Q3" s="56" t="s">
        <v>3</v>
      </c>
      <c r="R3" s="56"/>
      <c r="S3" s="56" t="s">
        <v>4</v>
      </c>
      <c r="T3" s="56"/>
      <c r="U3" s="68"/>
    </row>
    <row r="4" spans="1:21" s="4" customFormat="1" ht="18" customHeight="1">
      <c r="A4" s="59"/>
      <c r="B4" s="63"/>
      <c r="C4" s="63"/>
      <c r="D4" s="24" t="s">
        <v>15</v>
      </c>
      <c r="E4" s="63"/>
      <c r="F4" s="23" t="s">
        <v>13</v>
      </c>
      <c r="G4" s="25" t="s">
        <v>16</v>
      </c>
      <c r="H4" s="25" t="s">
        <v>17</v>
      </c>
      <c r="I4" s="25" t="s">
        <v>16</v>
      </c>
      <c r="J4" s="25" t="s">
        <v>17</v>
      </c>
      <c r="K4" s="25" t="s">
        <v>16</v>
      </c>
      <c r="L4" s="25" t="s">
        <v>17</v>
      </c>
      <c r="M4" s="25" t="s">
        <v>16</v>
      </c>
      <c r="N4" s="25" t="s">
        <v>17</v>
      </c>
      <c r="O4" s="25" t="s">
        <v>16</v>
      </c>
      <c r="P4" s="25" t="s">
        <v>17</v>
      </c>
      <c r="Q4" s="25" t="s">
        <v>16</v>
      </c>
      <c r="R4" s="25" t="s">
        <v>17</v>
      </c>
      <c r="S4" s="25" t="s">
        <v>16</v>
      </c>
      <c r="T4" s="25" t="s">
        <v>17</v>
      </c>
      <c r="U4" s="68"/>
    </row>
    <row r="5" spans="1:21" s="6" customFormat="1" ht="14.25">
      <c r="A5" s="26"/>
      <c r="B5" s="27" t="s">
        <v>18</v>
      </c>
      <c r="C5" s="27" t="s">
        <v>19</v>
      </c>
      <c r="D5" s="27" t="s">
        <v>19</v>
      </c>
      <c r="E5" s="27" t="s">
        <v>20</v>
      </c>
      <c r="F5" s="27" t="s">
        <v>19</v>
      </c>
      <c r="G5" s="27" t="s">
        <v>19</v>
      </c>
      <c r="H5" s="27" t="s">
        <v>19</v>
      </c>
      <c r="I5" s="27" t="s">
        <v>19</v>
      </c>
      <c r="J5" s="27" t="s">
        <v>19</v>
      </c>
      <c r="K5" s="27" t="s">
        <v>19</v>
      </c>
      <c r="L5" s="27" t="s">
        <v>19</v>
      </c>
      <c r="M5" s="27" t="s">
        <v>19</v>
      </c>
      <c r="N5" s="27" t="s">
        <v>19</v>
      </c>
      <c r="O5" s="27" t="s">
        <v>19</v>
      </c>
      <c r="P5" s="27" t="s">
        <v>19</v>
      </c>
      <c r="Q5" s="27" t="s">
        <v>19</v>
      </c>
      <c r="R5" s="27" t="s">
        <v>19</v>
      </c>
      <c r="S5" s="27" t="s">
        <v>19</v>
      </c>
      <c r="T5" s="27" t="s">
        <v>19</v>
      </c>
      <c r="U5" s="28" t="s">
        <v>19</v>
      </c>
    </row>
    <row r="6" spans="1:21" s="4" customFormat="1" ht="15" customHeight="1">
      <c r="A6" s="18" t="s">
        <v>41</v>
      </c>
      <c r="B6" s="7">
        <v>21</v>
      </c>
      <c r="C6" s="7">
        <v>687</v>
      </c>
      <c r="D6" s="7">
        <v>115</v>
      </c>
      <c r="E6" s="7">
        <v>444</v>
      </c>
      <c r="F6" s="7">
        <v>12778</v>
      </c>
      <c r="G6" s="7">
        <v>6568</v>
      </c>
      <c r="H6" s="7">
        <v>6210</v>
      </c>
      <c r="I6" s="7">
        <v>1099</v>
      </c>
      <c r="J6" s="7">
        <v>1055</v>
      </c>
      <c r="K6" s="7">
        <v>1138</v>
      </c>
      <c r="L6" s="7">
        <v>1056</v>
      </c>
      <c r="M6" s="7">
        <v>1092</v>
      </c>
      <c r="N6" s="7">
        <v>1071</v>
      </c>
      <c r="O6" s="7">
        <v>1102</v>
      </c>
      <c r="P6" s="7">
        <v>1031</v>
      </c>
      <c r="Q6" s="7">
        <v>1109</v>
      </c>
      <c r="R6" s="7">
        <v>1037</v>
      </c>
      <c r="S6" s="7">
        <v>1028</v>
      </c>
      <c r="T6" s="7">
        <v>960</v>
      </c>
      <c r="U6" s="17">
        <v>28.8</v>
      </c>
    </row>
    <row r="7" spans="1:21" s="4" customFormat="1" ht="15" customHeight="1">
      <c r="A7" s="18" t="s">
        <v>21</v>
      </c>
      <c r="B7" s="7">
        <v>21</v>
      </c>
      <c r="C7" s="7">
        <v>691</v>
      </c>
      <c r="D7" s="7">
        <v>115</v>
      </c>
      <c r="E7" s="7">
        <v>446</v>
      </c>
      <c r="F7" s="7">
        <v>12990</v>
      </c>
      <c r="G7" s="7">
        <v>6662</v>
      </c>
      <c r="H7" s="7">
        <v>6328</v>
      </c>
      <c r="I7" s="7">
        <v>1093</v>
      </c>
      <c r="J7" s="7">
        <v>1056</v>
      </c>
      <c r="K7" s="7">
        <v>1105</v>
      </c>
      <c r="L7" s="7">
        <v>1055</v>
      </c>
      <c r="M7" s="7">
        <v>1137</v>
      </c>
      <c r="N7" s="7">
        <v>1068</v>
      </c>
      <c r="O7" s="7">
        <v>1098</v>
      </c>
      <c r="P7" s="7">
        <v>1076</v>
      </c>
      <c r="Q7" s="7">
        <v>1121</v>
      </c>
      <c r="R7" s="7">
        <v>1039</v>
      </c>
      <c r="S7" s="7">
        <v>1108</v>
      </c>
      <c r="T7" s="7">
        <v>1034</v>
      </c>
      <c r="U7" s="17">
        <v>29.1</v>
      </c>
    </row>
    <row r="8" spans="1:21" s="4" customFormat="1" ht="15" customHeight="1">
      <c r="A8" s="18" t="s">
        <v>22</v>
      </c>
      <c r="B8" s="7">
        <v>21</v>
      </c>
      <c r="C8" s="7">
        <v>692</v>
      </c>
      <c r="D8" s="7">
        <v>117</v>
      </c>
      <c r="E8" s="7">
        <v>451</v>
      </c>
      <c r="F8" s="7">
        <v>12883</v>
      </c>
      <c r="G8" s="7">
        <v>6639</v>
      </c>
      <c r="H8" s="7">
        <v>6244</v>
      </c>
      <c r="I8" s="7">
        <v>1095</v>
      </c>
      <c r="J8" s="7">
        <v>955</v>
      </c>
      <c r="K8" s="7">
        <v>1086</v>
      </c>
      <c r="L8" s="7">
        <v>1052</v>
      </c>
      <c r="M8" s="7">
        <v>1108</v>
      </c>
      <c r="N8" s="7">
        <v>1055</v>
      </c>
      <c r="O8" s="7">
        <v>1137</v>
      </c>
      <c r="P8" s="7">
        <v>1063</v>
      </c>
      <c r="Q8" s="7">
        <v>1097</v>
      </c>
      <c r="R8" s="7">
        <v>1081</v>
      </c>
      <c r="S8" s="7">
        <v>1116</v>
      </c>
      <c r="T8" s="7">
        <v>1038</v>
      </c>
      <c r="U8" s="17">
        <v>28.6</v>
      </c>
    </row>
    <row r="9" spans="1:21" s="8" customFormat="1" ht="15" customHeight="1">
      <c r="A9" s="18" t="s">
        <v>23</v>
      </c>
      <c r="B9" s="7">
        <v>21</v>
      </c>
      <c r="C9" s="7">
        <v>701</v>
      </c>
      <c r="D9" s="7">
        <v>121</v>
      </c>
      <c r="E9" s="7">
        <v>452</v>
      </c>
      <c r="F9" s="7">
        <v>12769</v>
      </c>
      <c r="G9" s="7">
        <v>6554</v>
      </c>
      <c r="H9" s="7">
        <v>6215</v>
      </c>
      <c r="I9" s="7">
        <v>1003</v>
      </c>
      <c r="J9" s="7">
        <v>1002</v>
      </c>
      <c r="K9" s="7">
        <v>1099</v>
      </c>
      <c r="L9" s="7">
        <v>963</v>
      </c>
      <c r="M9" s="7">
        <v>1095</v>
      </c>
      <c r="N9" s="7">
        <v>1053</v>
      </c>
      <c r="O9" s="7">
        <v>1112</v>
      </c>
      <c r="P9" s="7">
        <v>1060</v>
      </c>
      <c r="Q9" s="7">
        <v>1143</v>
      </c>
      <c r="R9" s="7">
        <v>1059</v>
      </c>
      <c r="S9" s="7">
        <v>1102</v>
      </c>
      <c r="T9" s="7">
        <v>1078</v>
      </c>
      <c r="U9" s="17">
        <v>28.002247191011236</v>
      </c>
    </row>
    <row r="10" spans="1:21" s="8" customFormat="1" ht="15" customHeight="1">
      <c r="A10" s="18" t="s">
        <v>24</v>
      </c>
      <c r="B10" s="7">
        <v>21</v>
      </c>
      <c r="C10" s="7">
        <v>696</v>
      </c>
      <c r="D10" s="7">
        <v>121</v>
      </c>
      <c r="E10" s="7">
        <v>445</v>
      </c>
      <c r="F10" s="7">
        <v>12461</v>
      </c>
      <c r="G10" s="7">
        <v>6424</v>
      </c>
      <c r="H10" s="7">
        <v>6037</v>
      </c>
      <c r="I10" s="7">
        <v>965</v>
      </c>
      <c r="J10" s="7">
        <v>893</v>
      </c>
      <c r="K10" s="7">
        <v>1000</v>
      </c>
      <c r="L10" s="7">
        <v>993</v>
      </c>
      <c r="M10" s="7">
        <v>1100</v>
      </c>
      <c r="N10" s="7">
        <v>973</v>
      </c>
      <c r="O10" s="7">
        <v>1088</v>
      </c>
      <c r="P10" s="7">
        <v>1058</v>
      </c>
      <c r="Q10" s="7">
        <v>1120</v>
      </c>
      <c r="R10" s="7">
        <v>1059</v>
      </c>
      <c r="S10" s="7">
        <v>1151</v>
      </c>
      <c r="T10" s="7">
        <v>1061</v>
      </c>
      <c r="U10" s="17">
        <v>28</v>
      </c>
    </row>
    <row r="11" spans="1:21" s="8" customFormat="1" ht="15" customHeight="1">
      <c r="A11" s="18" t="s">
        <v>25</v>
      </c>
      <c r="B11" s="7">
        <v>21</v>
      </c>
      <c r="C11" s="7">
        <v>672</v>
      </c>
      <c r="D11" s="7">
        <v>121</v>
      </c>
      <c r="E11" s="7">
        <v>450</v>
      </c>
      <c r="F11" s="7">
        <v>12125</v>
      </c>
      <c r="G11" s="7">
        <v>6218</v>
      </c>
      <c r="H11" s="7">
        <v>5907</v>
      </c>
      <c r="I11" s="7">
        <v>940</v>
      </c>
      <c r="J11" s="7">
        <v>927</v>
      </c>
      <c r="K11" s="7">
        <v>973</v>
      </c>
      <c r="L11" s="7">
        <v>892</v>
      </c>
      <c r="M11" s="7">
        <v>995</v>
      </c>
      <c r="N11" s="7">
        <v>1004</v>
      </c>
      <c r="O11" s="7">
        <v>1098</v>
      </c>
      <c r="P11" s="7">
        <v>969</v>
      </c>
      <c r="Q11" s="7">
        <v>1093</v>
      </c>
      <c r="R11" s="7">
        <v>1062</v>
      </c>
      <c r="S11" s="7">
        <v>1119</v>
      </c>
      <c r="T11" s="7">
        <v>1053</v>
      </c>
      <c r="U11" s="17">
        <v>26.9</v>
      </c>
    </row>
    <row r="12" spans="1:21" s="8" customFormat="1" ht="15" customHeight="1">
      <c r="A12" s="18" t="s">
        <v>26</v>
      </c>
      <c r="B12" s="7">
        <v>21</v>
      </c>
      <c r="C12" s="7">
        <v>670</v>
      </c>
      <c r="D12" s="7">
        <v>121</v>
      </c>
      <c r="E12" s="7">
        <v>453</v>
      </c>
      <c r="F12" s="7">
        <f>G12+H12</f>
        <v>11828</v>
      </c>
      <c r="G12" s="7">
        <f>SUM(I12,K12,M12,O12,Q12,S12)</f>
        <v>6037</v>
      </c>
      <c r="H12" s="7">
        <f>SUM(J12,L12,N12,P12,R12,T12)</f>
        <v>5791</v>
      </c>
      <c r="I12" s="7">
        <v>932</v>
      </c>
      <c r="J12" s="7">
        <v>922</v>
      </c>
      <c r="K12" s="7">
        <v>940</v>
      </c>
      <c r="L12" s="7">
        <v>922</v>
      </c>
      <c r="M12" s="7">
        <v>974</v>
      </c>
      <c r="N12" s="7">
        <v>899</v>
      </c>
      <c r="O12" s="7">
        <v>1000</v>
      </c>
      <c r="P12" s="7">
        <v>1005</v>
      </c>
      <c r="Q12" s="7">
        <v>1098</v>
      </c>
      <c r="R12" s="7">
        <v>977</v>
      </c>
      <c r="S12" s="7">
        <v>1093</v>
      </c>
      <c r="T12" s="7">
        <v>1066</v>
      </c>
      <c r="U12" s="17">
        <v>26.1</v>
      </c>
    </row>
    <row r="13" spans="1:21" s="8" customFormat="1" ht="15" customHeight="1">
      <c r="A13" s="18" t="s">
        <v>27</v>
      </c>
      <c r="B13" s="7">
        <v>21</v>
      </c>
      <c r="C13" s="7">
        <v>662</v>
      </c>
      <c r="D13" s="7">
        <v>121</v>
      </c>
      <c r="E13" s="7">
        <v>450</v>
      </c>
      <c r="F13" s="7">
        <v>11567</v>
      </c>
      <c r="G13" s="7">
        <v>5917</v>
      </c>
      <c r="H13" s="7">
        <v>5650</v>
      </c>
      <c r="I13" s="7">
        <v>977</v>
      </c>
      <c r="J13" s="7">
        <v>935</v>
      </c>
      <c r="K13" s="7">
        <v>931</v>
      </c>
      <c r="L13" s="7">
        <v>924</v>
      </c>
      <c r="M13" s="7">
        <v>936</v>
      </c>
      <c r="N13" s="7">
        <v>911</v>
      </c>
      <c r="O13" s="7">
        <v>977</v>
      </c>
      <c r="P13" s="7">
        <v>905</v>
      </c>
      <c r="Q13" s="7">
        <v>999</v>
      </c>
      <c r="R13" s="7">
        <v>1002</v>
      </c>
      <c r="S13" s="7">
        <v>1097</v>
      </c>
      <c r="T13" s="7">
        <v>973</v>
      </c>
      <c r="U13" s="17">
        <v>25.7</v>
      </c>
    </row>
    <row r="14" spans="1:21" s="8" customFormat="1" ht="15" customHeight="1">
      <c r="A14" s="18" t="s">
        <v>28</v>
      </c>
      <c r="B14" s="7">
        <v>21</v>
      </c>
      <c r="C14" s="7">
        <v>646</v>
      </c>
      <c r="D14" s="7">
        <v>121</v>
      </c>
      <c r="E14" s="7">
        <v>445</v>
      </c>
      <c r="F14" s="7">
        <v>11402</v>
      </c>
      <c r="G14" s="7">
        <v>5802</v>
      </c>
      <c r="H14" s="7">
        <v>5600</v>
      </c>
      <c r="I14" s="7">
        <v>990</v>
      </c>
      <c r="J14" s="7">
        <v>931</v>
      </c>
      <c r="K14" s="7">
        <v>973</v>
      </c>
      <c r="L14" s="7">
        <v>926</v>
      </c>
      <c r="M14" s="7">
        <v>941</v>
      </c>
      <c r="N14" s="7">
        <v>932</v>
      </c>
      <c r="O14" s="7">
        <v>931</v>
      </c>
      <c r="P14" s="7">
        <v>915</v>
      </c>
      <c r="Q14" s="7">
        <v>974</v>
      </c>
      <c r="R14" s="7">
        <v>895</v>
      </c>
      <c r="S14" s="7">
        <v>993</v>
      </c>
      <c r="T14" s="7">
        <v>1001</v>
      </c>
      <c r="U14" s="17">
        <v>25.62247191</v>
      </c>
    </row>
    <row r="15" spans="1:21" s="8" customFormat="1" ht="15" customHeight="1">
      <c r="A15" s="18" t="s">
        <v>29</v>
      </c>
      <c r="B15" s="7">
        <v>21</v>
      </c>
      <c r="C15" s="7">
        <v>645</v>
      </c>
      <c r="D15" s="7">
        <v>121</v>
      </c>
      <c r="E15" s="7">
        <v>441</v>
      </c>
      <c r="F15" s="7">
        <v>11197</v>
      </c>
      <c r="G15" s="7">
        <f>SUM(I15,K15,M15,O15,Q15,S15)</f>
        <v>5708</v>
      </c>
      <c r="H15" s="7">
        <v>5489</v>
      </c>
      <c r="I15" s="7">
        <v>896</v>
      </c>
      <c r="J15" s="7">
        <v>891</v>
      </c>
      <c r="K15" s="7">
        <v>986</v>
      </c>
      <c r="L15" s="7">
        <v>930</v>
      </c>
      <c r="M15" s="7">
        <v>970</v>
      </c>
      <c r="N15" s="7">
        <v>925</v>
      </c>
      <c r="O15" s="7">
        <v>940</v>
      </c>
      <c r="P15" s="7">
        <v>932</v>
      </c>
      <c r="Q15" s="7">
        <v>934</v>
      </c>
      <c r="R15" s="7">
        <v>913</v>
      </c>
      <c r="S15" s="7">
        <v>982</v>
      </c>
      <c r="T15" s="7">
        <v>898</v>
      </c>
      <c r="U15" s="17">
        <f>F15/E15</f>
        <v>25.39002267573696</v>
      </c>
    </row>
    <row r="16" spans="1:21" s="8" customFormat="1" ht="15.75" customHeight="1">
      <c r="A16" s="18" t="s">
        <v>33</v>
      </c>
      <c r="B16" s="7">
        <v>20</v>
      </c>
      <c r="C16" s="7">
        <v>637</v>
      </c>
      <c r="D16" s="7">
        <v>116</v>
      </c>
      <c r="E16" s="7">
        <v>439</v>
      </c>
      <c r="F16" s="7">
        <f>SUM(G16:H16)</f>
        <v>11143</v>
      </c>
      <c r="G16" s="7">
        <f>SUM(I16,K16,M16,O16,Q16,S16)</f>
        <v>5588</v>
      </c>
      <c r="H16" s="7">
        <f>SUM(J16,L16,N16,P16,R16,T16)</f>
        <v>5555</v>
      </c>
      <c r="I16" s="7">
        <v>917</v>
      </c>
      <c r="J16" s="7">
        <v>987</v>
      </c>
      <c r="K16" s="7">
        <v>879</v>
      </c>
      <c r="L16" s="7">
        <v>893</v>
      </c>
      <c r="M16" s="7">
        <v>980</v>
      </c>
      <c r="N16" s="7">
        <v>934</v>
      </c>
      <c r="O16" s="7">
        <v>957</v>
      </c>
      <c r="P16" s="7">
        <v>914</v>
      </c>
      <c r="Q16" s="7">
        <v>940</v>
      </c>
      <c r="R16" s="7">
        <v>922</v>
      </c>
      <c r="S16" s="7">
        <v>915</v>
      </c>
      <c r="T16" s="7">
        <v>905</v>
      </c>
      <c r="U16" s="17">
        <f>F16/E16</f>
        <v>25.38268792710706</v>
      </c>
    </row>
    <row r="17" spans="1:21" s="8" customFormat="1" ht="15.75" customHeight="1">
      <c r="A17" s="18" t="s">
        <v>40</v>
      </c>
      <c r="B17" s="7">
        <v>20</v>
      </c>
      <c r="C17" s="7">
        <v>637</v>
      </c>
      <c r="D17" s="7">
        <v>116</v>
      </c>
      <c r="E17" s="7">
        <v>438</v>
      </c>
      <c r="F17" s="7">
        <v>11042</v>
      </c>
      <c r="G17" s="7">
        <v>5538</v>
      </c>
      <c r="H17" s="7">
        <v>5504</v>
      </c>
      <c r="I17" s="7">
        <v>887</v>
      </c>
      <c r="J17" s="7">
        <v>854</v>
      </c>
      <c r="K17" s="7">
        <v>909</v>
      </c>
      <c r="L17" s="7">
        <v>986</v>
      </c>
      <c r="M17" s="7">
        <v>874</v>
      </c>
      <c r="N17" s="7">
        <v>895</v>
      </c>
      <c r="O17" s="7">
        <v>977</v>
      </c>
      <c r="P17" s="7">
        <v>939</v>
      </c>
      <c r="Q17" s="7">
        <v>951</v>
      </c>
      <c r="R17" s="7">
        <v>910</v>
      </c>
      <c r="S17" s="7">
        <v>940</v>
      </c>
      <c r="T17" s="7">
        <v>920</v>
      </c>
      <c r="U17" s="17">
        <f>F17/E17</f>
        <v>25.210045662100455</v>
      </c>
    </row>
    <row r="18" spans="1:21" s="8" customFormat="1" ht="15.75" customHeight="1">
      <c r="A18" s="18" t="s">
        <v>42</v>
      </c>
      <c r="B18" s="7">
        <v>20</v>
      </c>
      <c r="C18" s="7">
        <v>640</v>
      </c>
      <c r="D18" s="7">
        <v>113</v>
      </c>
      <c r="E18" s="7">
        <v>435</v>
      </c>
      <c r="F18" s="7">
        <v>10809</v>
      </c>
      <c r="G18" s="7">
        <v>5426</v>
      </c>
      <c r="H18" s="7">
        <v>5383</v>
      </c>
      <c r="I18" s="7">
        <v>829</v>
      </c>
      <c r="J18" s="7">
        <v>823</v>
      </c>
      <c r="K18" s="7">
        <v>885</v>
      </c>
      <c r="L18" s="7">
        <v>844</v>
      </c>
      <c r="M18" s="7">
        <v>909</v>
      </c>
      <c r="N18" s="7">
        <v>976</v>
      </c>
      <c r="O18" s="7">
        <v>870</v>
      </c>
      <c r="P18" s="7">
        <v>900</v>
      </c>
      <c r="Q18" s="7">
        <v>982</v>
      </c>
      <c r="R18" s="7">
        <v>935</v>
      </c>
      <c r="S18" s="7">
        <v>951</v>
      </c>
      <c r="T18" s="7">
        <v>905</v>
      </c>
      <c r="U18" s="17">
        <v>24.848275862068967</v>
      </c>
    </row>
    <row r="19" spans="1:21" s="8" customFormat="1" ht="15.75" customHeight="1">
      <c r="A19" s="45" t="s">
        <v>43</v>
      </c>
      <c r="B19" s="46">
        <v>20</v>
      </c>
      <c r="C19" s="46">
        <v>633</v>
      </c>
      <c r="D19" s="46">
        <v>113</v>
      </c>
      <c r="E19" s="46">
        <v>431</v>
      </c>
      <c r="F19" s="46">
        <v>10476</v>
      </c>
      <c r="G19" s="46">
        <v>5254</v>
      </c>
      <c r="H19" s="46">
        <v>5222</v>
      </c>
      <c r="I19" s="46">
        <v>781</v>
      </c>
      <c r="J19" s="46">
        <v>739</v>
      </c>
      <c r="K19" s="46">
        <v>824</v>
      </c>
      <c r="L19" s="46">
        <v>827</v>
      </c>
      <c r="M19" s="46">
        <v>889</v>
      </c>
      <c r="N19" s="46">
        <v>847</v>
      </c>
      <c r="O19" s="46">
        <v>904</v>
      </c>
      <c r="P19" s="46">
        <v>974</v>
      </c>
      <c r="Q19" s="46">
        <v>870</v>
      </c>
      <c r="R19" s="46">
        <v>904</v>
      </c>
      <c r="S19" s="46">
        <v>986</v>
      </c>
      <c r="T19" s="46">
        <v>931</v>
      </c>
      <c r="U19" s="47">
        <f>F19/E19</f>
        <v>24.306264501160094</v>
      </c>
    </row>
    <row r="20" spans="1:21" s="4" customFormat="1" ht="16.5">
      <c r="A20" s="29" t="s">
        <v>44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</row>
    <row r="21" spans="1:21" s="4" customFormat="1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10" customFormat="1" ht="28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 t="s">
        <v>5</v>
      </c>
      <c r="P22" s="33"/>
      <c r="Q22" s="33"/>
      <c r="R22" s="33"/>
      <c r="S22" s="33"/>
      <c r="T22" s="33"/>
      <c r="U22" s="33"/>
    </row>
    <row r="23" spans="1:21" s="12" customFormat="1" ht="16.5" customHeight="1">
      <c r="A23" s="69" t="s">
        <v>6</v>
      </c>
      <c r="B23" s="72" t="s">
        <v>7</v>
      </c>
      <c r="C23" s="72" t="s">
        <v>8</v>
      </c>
      <c r="D23" s="35" t="s">
        <v>9</v>
      </c>
      <c r="E23" s="72" t="s">
        <v>10</v>
      </c>
      <c r="F23" s="73" t="s">
        <v>31</v>
      </c>
      <c r="G23" s="74"/>
      <c r="H23" s="74"/>
      <c r="I23" s="74"/>
      <c r="J23" s="74"/>
      <c r="K23" s="74"/>
      <c r="L23" s="74"/>
      <c r="M23" s="74"/>
      <c r="N23" s="75"/>
      <c r="O23" s="76" t="s">
        <v>32</v>
      </c>
      <c r="P23" s="36"/>
      <c r="Q23" s="37"/>
      <c r="R23" s="37"/>
      <c r="S23" s="37"/>
      <c r="T23" s="37"/>
      <c r="U23" s="37"/>
    </row>
    <row r="24" spans="1:21" s="12" customFormat="1" ht="16.5" customHeight="1">
      <c r="A24" s="70"/>
      <c r="B24" s="72"/>
      <c r="C24" s="72"/>
      <c r="D24" s="38" t="s">
        <v>12</v>
      </c>
      <c r="E24" s="72"/>
      <c r="F24" s="79" t="s">
        <v>13</v>
      </c>
      <c r="G24" s="79"/>
      <c r="H24" s="79"/>
      <c r="I24" s="79" t="s">
        <v>14</v>
      </c>
      <c r="J24" s="79"/>
      <c r="K24" s="79" t="s">
        <v>0</v>
      </c>
      <c r="L24" s="79"/>
      <c r="M24" s="79" t="s">
        <v>1</v>
      </c>
      <c r="N24" s="79"/>
      <c r="O24" s="77"/>
      <c r="P24" s="36"/>
      <c r="Q24" s="37"/>
      <c r="R24" s="37"/>
      <c r="S24" s="37"/>
      <c r="T24" s="37"/>
      <c r="U24" s="37"/>
    </row>
    <row r="25" spans="1:21" s="12" customFormat="1" ht="16.5" customHeight="1">
      <c r="A25" s="71"/>
      <c r="B25" s="72"/>
      <c r="C25" s="72"/>
      <c r="D25" s="40" t="s">
        <v>15</v>
      </c>
      <c r="E25" s="72"/>
      <c r="F25" s="39" t="s">
        <v>13</v>
      </c>
      <c r="G25" s="41" t="s">
        <v>16</v>
      </c>
      <c r="H25" s="41" t="s">
        <v>17</v>
      </c>
      <c r="I25" s="41" t="s">
        <v>16</v>
      </c>
      <c r="J25" s="41" t="s">
        <v>17</v>
      </c>
      <c r="K25" s="41" t="s">
        <v>16</v>
      </c>
      <c r="L25" s="41" t="s">
        <v>17</v>
      </c>
      <c r="M25" s="41" t="s">
        <v>16</v>
      </c>
      <c r="N25" s="41" t="s">
        <v>17</v>
      </c>
      <c r="O25" s="78"/>
      <c r="P25" s="36"/>
      <c r="Q25" s="37"/>
      <c r="R25" s="37"/>
      <c r="S25" s="37"/>
      <c r="T25" s="37"/>
      <c r="U25" s="37"/>
    </row>
    <row r="26" spans="1:21" s="13" customFormat="1" ht="16.5">
      <c r="A26" s="42"/>
      <c r="B26" s="43" t="s">
        <v>18</v>
      </c>
      <c r="C26" s="43" t="s">
        <v>19</v>
      </c>
      <c r="D26" s="43" t="s">
        <v>19</v>
      </c>
      <c r="E26" s="43" t="s">
        <v>20</v>
      </c>
      <c r="F26" s="43" t="s">
        <v>19</v>
      </c>
      <c r="G26" s="43" t="s">
        <v>19</v>
      </c>
      <c r="H26" s="43" t="s">
        <v>19</v>
      </c>
      <c r="I26" s="43" t="s">
        <v>19</v>
      </c>
      <c r="J26" s="43" t="s">
        <v>19</v>
      </c>
      <c r="K26" s="43" t="s">
        <v>19</v>
      </c>
      <c r="L26" s="43" t="s">
        <v>19</v>
      </c>
      <c r="M26" s="43" t="s">
        <v>19</v>
      </c>
      <c r="N26" s="43" t="s">
        <v>19</v>
      </c>
      <c r="O26" s="44" t="s">
        <v>19</v>
      </c>
      <c r="P26" s="43"/>
      <c r="Q26" s="43"/>
      <c r="R26" s="43"/>
      <c r="S26" s="43"/>
      <c r="T26" s="43"/>
      <c r="U26" s="43"/>
    </row>
    <row r="27" spans="1:21" s="12" customFormat="1" ht="16.5">
      <c r="A27" s="19" t="s">
        <v>41</v>
      </c>
      <c r="B27" s="15">
        <v>10</v>
      </c>
      <c r="C27" s="14">
        <v>359</v>
      </c>
      <c r="D27" s="14">
        <v>56</v>
      </c>
      <c r="E27" s="14">
        <v>170</v>
      </c>
      <c r="F27" s="14">
        <v>5524</v>
      </c>
      <c r="G27" s="14">
        <v>2908</v>
      </c>
      <c r="H27" s="14">
        <v>2616</v>
      </c>
      <c r="I27" s="14">
        <v>974</v>
      </c>
      <c r="J27" s="14">
        <v>906</v>
      </c>
      <c r="K27" s="16">
        <v>944</v>
      </c>
      <c r="L27" s="14">
        <v>871</v>
      </c>
      <c r="M27" s="14">
        <v>990</v>
      </c>
      <c r="N27" s="14">
        <v>839</v>
      </c>
      <c r="O27" s="20">
        <v>32.49411764705882</v>
      </c>
      <c r="P27" s="37"/>
      <c r="Q27" s="37"/>
      <c r="R27" s="37"/>
      <c r="S27" s="37"/>
      <c r="T27" s="37"/>
      <c r="U27" s="37"/>
    </row>
    <row r="28" spans="1:21" s="12" customFormat="1" ht="16.5">
      <c r="A28" s="19" t="s">
        <v>21</v>
      </c>
      <c r="B28" s="15">
        <v>10</v>
      </c>
      <c r="C28" s="14">
        <v>361</v>
      </c>
      <c r="D28" s="14">
        <v>56</v>
      </c>
      <c r="E28" s="14">
        <v>172</v>
      </c>
      <c r="F28" s="14">
        <v>5536</v>
      </c>
      <c r="G28" s="14">
        <v>2877</v>
      </c>
      <c r="H28" s="14">
        <v>2659</v>
      </c>
      <c r="I28" s="14">
        <v>959</v>
      </c>
      <c r="J28" s="14">
        <v>881</v>
      </c>
      <c r="K28" s="16">
        <v>974</v>
      </c>
      <c r="L28" s="14">
        <v>906</v>
      </c>
      <c r="M28" s="14">
        <v>944</v>
      </c>
      <c r="N28" s="14">
        <v>872</v>
      </c>
      <c r="O28" s="20">
        <v>32.18604651162791</v>
      </c>
      <c r="P28" s="37"/>
      <c r="Q28" s="37"/>
      <c r="R28" s="37"/>
      <c r="S28" s="37"/>
      <c r="T28" s="37"/>
      <c r="U28" s="37"/>
    </row>
    <row r="29" spans="1:21" s="12" customFormat="1" ht="16.5">
      <c r="A29" s="19" t="s">
        <v>22</v>
      </c>
      <c r="B29" s="15">
        <v>10</v>
      </c>
      <c r="C29" s="14">
        <v>365</v>
      </c>
      <c r="D29" s="14">
        <v>56</v>
      </c>
      <c r="E29" s="14">
        <v>174</v>
      </c>
      <c r="F29" s="14">
        <v>5666</v>
      </c>
      <c r="G29" s="14">
        <v>2935</v>
      </c>
      <c r="H29" s="14">
        <v>2731</v>
      </c>
      <c r="I29" s="14">
        <v>1011</v>
      </c>
      <c r="J29" s="14">
        <v>955</v>
      </c>
      <c r="K29" s="16">
        <v>949</v>
      </c>
      <c r="L29" s="14">
        <v>883</v>
      </c>
      <c r="M29" s="14">
        <v>975</v>
      </c>
      <c r="N29" s="14">
        <v>893</v>
      </c>
      <c r="O29" s="20">
        <v>32.5632183908046</v>
      </c>
      <c r="P29" s="37"/>
      <c r="Q29" s="37"/>
      <c r="R29" s="37"/>
      <c r="S29" s="37"/>
      <c r="T29" s="37"/>
      <c r="U29" s="37"/>
    </row>
    <row r="30" spans="1:21" s="11" customFormat="1" ht="16.5">
      <c r="A30" s="19" t="s">
        <v>23</v>
      </c>
      <c r="B30" s="15">
        <v>10</v>
      </c>
      <c r="C30" s="14">
        <v>378</v>
      </c>
      <c r="D30" s="14">
        <v>56</v>
      </c>
      <c r="E30" s="14">
        <v>178</v>
      </c>
      <c r="F30" s="14">
        <v>5807</v>
      </c>
      <c r="G30" s="14">
        <v>3018</v>
      </c>
      <c r="H30" s="14">
        <v>2789</v>
      </c>
      <c r="I30" s="14">
        <v>1053</v>
      </c>
      <c r="J30" s="14">
        <v>945</v>
      </c>
      <c r="K30" s="16">
        <v>1015</v>
      </c>
      <c r="L30" s="14">
        <v>956</v>
      </c>
      <c r="M30" s="14">
        <v>950</v>
      </c>
      <c r="N30" s="14">
        <v>888</v>
      </c>
      <c r="O30" s="20">
        <v>32.62359550561798</v>
      </c>
      <c r="P30" s="36"/>
      <c r="Q30" s="36"/>
      <c r="R30" s="36"/>
      <c r="S30" s="36"/>
      <c r="T30" s="36"/>
      <c r="U30" s="36"/>
    </row>
    <row r="31" spans="1:21" s="11" customFormat="1" ht="16.5">
      <c r="A31" s="19" t="s">
        <v>24</v>
      </c>
      <c r="B31" s="15">
        <v>10</v>
      </c>
      <c r="C31" s="14">
        <v>392</v>
      </c>
      <c r="D31" s="14">
        <v>58</v>
      </c>
      <c r="E31" s="14">
        <v>185</v>
      </c>
      <c r="F31" s="14">
        <v>5984</v>
      </c>
      <c r="G31" s="14">
        <v>3095</v>
      </c>
      <c r="H31" s="14">
        <v>2889</v>
      </c>
      <c r="I31" s="14">
        <v>1027</v>
      </c>
      <c r="J31" s="14">
        <v>994</v>
      </c>
      <c r="K31" s="16">
        <v>1050</v>
      </c>
      <c r="L31" s="14">
        <v>945</v>
      </c>
      <c r="M31" s="14">
        <v>1018</v>
      </c>
      <c r="N31" s="14">
        <v>950</v>
      </c>
      <c r="O31" s="20">
        <v>32.3</v>
      </c>
      <c r="P31" s="36"/>
      <c r="Q31" s="36"/>
      <c r="R31" s="36"/>
      <c r="S31" s="36"/>
      <c r="T31" s="36"/>
      <c r="U31" s="36"/>
    </row>
    <row r="32" spans="1:21" s="11" customFormat="1" ht="16.5">
      <c r="A32" s="19" t="s">
        <v>25</v>
      </c>
      <c r="B32" s="15">
        <v>10</v>
      </c>
      <c r="C32" s="14">
        <v>391</v>
      </c>
      <c r="D32" s="14">
        <v>58</v>
      </c>
      <c r="E32" s="14">
        <v>188</v>
      </c>
      <c r="F32" s="14">
        <v>6085</v>
      </c>
      <c r="G32" s="14">
        <v>3147</v>
      </c>
      <c r="H32" s="14">
        <v>2938</v>
      </c>
      <c r="I32" s="14">
        <v>1062</v>
      </c>
      <c r="J32" s="14">
        <v>995</v>
      </c>
      <c r="K32" s="16">
        <v>1027</v>
      </c>
      <c r="L32" s="14">
        <v>998</v>
      </c>
      <c r="M32" s="14">
        <v>1058</v>
      </c>
      <c r="N32" s="14">
        <v>945</v>
      </c>
      <c r="O32" s="20">
        <v>32.4</v>
      </c>
      <c r="P32" s="36"/>
      <c r="Q32" s="36"/>
      <c r="R32" s="36"/>
      <c r="S32" s="36"/>
      <c r="T32" s="36"/>
      <c r="U32" s="36"/>
    </row>
    <row r="33" spans="1:21" s="11" customFormat="1" ht="16.5">
      <c r="A33" s="19" t="s">
        <v>26</v>
      </c>
      <c r="B33" s="15">
        <v>10</v>
      </c>
      <c r="C33" s="14">
        <v>403</v>
      </c>
      <c r="D33" s="14">
        <v>56</v>
      </c>
      <c r="E33" s="14">
        <v>193</v>
      </c>
      <c r="F33" s="14">
        <f>SUM(G33,H33)</f>
        <v>6052</v>
      </c>
      <c r="G33" s="14">
        <f>SUM(I33,K33,M33)</f>
        <v>3103</v>
      </c>
      <c r="H33" s="14">
        <f>SUM(J33,L33,N33)</f>
        <v>2949</v>
      </c>
      <c r="I33" s="14">
        <v>1009</v>
      </c>
      <c r="J33" s="14">
        <v>951</v>
      </c>
      <c r="K33" s="16">
        <v>1066</v>
      </c>
      <c r="L33" s="14">
        <v>998</v>
      </c>
      <c r="M33" s="14">
        <v>1028</v>
      </c>
      <c r="N33" s="14">
        <v>1000</v>
      </c>
      <c r="O33" s="20">
        <v>31.4</v>
      </c>
      <c r="P33" s="36"/>
      <c r="Q33" s="36"/>
      <c r="R33" s="36"/>
      <c r="S33" s="36"/>
      <c r="T33" s="36"/>
      <c r="U33" s="36"/>
    </row>
    <row r="34" spans="1:21" s="11" customFormat="1" ht="16.5">
      <c r="A34" s="19" t="s">
        <v>27</v>
      </c>
      <c r="B34" s="15">
        <v>10</v>
      </c>
      <c r="C34" s="14">
        <v>399</v>
      </c>
      <c r="D34" s="14">
        <v>58</v>
      </c>
      <c r="E34" s="14">
        <v>193</v>
      </c>
      <c r="F34" s="14">
        <v>6026</v>
      </c>
      <c r="G34" s="14">
        <v>3095</v>
      </c>
      <c r="H34" s="14">
        <v>2931</v>
      </c>
      <c r="I34" s="14">
        <v>1020</v>
      </c>
      <c r="J34" s="14">
        <v>985</v>
      </c>
      <c r="K34" s="16">
        <v>1011</v>
      </c>
      <c r="L34" s="14">
        <v>945</v>
      </c>
      <c r="M34" s="14">
        <v>1064</v>
      </c>
      <c r="N34" s="14">
        <v>1001</v>
      </c>
      <c r="O34" s="20">
        <v>31.2</v>
      </c>
      <c r="P34" s="36"/>
      <c r="Q34" s="36"/>
      <c r="R34" s="36"/>
      <c r="S34" s="36"/>
      <c r="T34" s="36"/>
      <c r="U34" s="36"/>
    </row>
    <row r="35" spans="1:21" s="11" customFormat="1" ht="16.5">
      <c r="A35" s="19" t="s">
        <v>28</v>
      </c>
      <c r="B35" s="15">
        <v>10</v>
      </c>
      <c r="C35" s="14">
        <v>403</v>
      </c>
      <c r="D35" s="14">
        <v>59</v>
      </c>
      <c r="E35" s="14">
        <v>196</v>
      </c>
      <c r="F35" s="14">
        <v>5847</v>
      </c>
      <c r="G35" s="14">
        <v>3014</v>
      </c>
      <c r="H35" s="14">
        <v>2833</v>
      </c>
      <c r="I35" s="14">
        <v>995</v>
      </c>
      <c r="J35" s="14">
        <v>901</v>
      </c>
      <c r="K35" s="16">
        <v>1012</v>
      </c>
      <c r="L35" s="14">
        <v>985</v>
      </c>
      <c r="M35" s="14">
        <v>1007</v>
      </c>
      <c r="N35" s="14">
        <v>947</v>
      </c>
      <c r="O35" s="20">
        <v>29.831632653</v>
      </c>
      <c r="P35" s="36"/>
      <c r="Q35" s="36"/>
      <c r="R35" s="36"/>
      <c r="S35" s="36"/>
      <c r="T35" s="36"/>
      <c r="U35" s="36"/>
    </row>
    <row r="36" spans="1:21" s="11" customFormat="1" ht="16.5">
      <c r="A36" s="19" t="s">
        <v>29</v>
      </c>
      <c r="B36" s="15">
        <v>10</v>
      </c>
      <c r="C36" s="14">
        <v>408</v>
      </c>
      <c r="D36" s="14">
        <v>59</v>
      </c>
      <c r="E36" s="14">
        <v>193</v>
      </c>
      <c r="F36" s="14">
        <v>5735</v>
      </c>
      <c r="G36" s="14">
        <v>2924</v>
      </c>
      <c r="H36" s="14">
        <v>2811</v>
      </c>
      <c r="I36" s="14">
        <v>914</v>
      </c>
      <c r="J36" s="14">
        <v>929</v>
      </c>
      <c r="K36" s="16">
        <v>996</v>
      </c>
      <c r="L36" s="14">
        <v>902</v>
      </c>
      <c r="M36" s="14">
        <v>1014</v>
      </c>
      <c r="N36" s="14">
        <v>980</v>
      </c>
      <c r="O36" s="20">
        <f>F36/E36</f>
        <v>29.71502590673575</v>
      </c>
      <c r="P36" s="36"/>
      <c r="Q36" s="36"/>
      <c r="R36" s="36"/>
      <c r="S36" s="36"/>
      <c r="T36" s="36"/>
      <c r="U36" s="36"/>
    </row>
    <row r="37" spans="1:21" s="11" customFormat="1" ht="16.5">
      <c r="A37" s="19" t="s">
        <v>33</v>
      </c>
      <c r="B37" s="15">
        <v>9</v>
      </c>
      <c r="C37" s="14">
        <v>377</v>
      </c>
      <c r="D37" s="14">
        <v>54</v>
      </c>
      <c r="E37" s="14">
        <v>182</v>
      </c>
      <c r="F37" s="14">
        <f>SUM(G37:H37)</f>
        <v>5419</v>
      </c>
      <c r="G37" s="14">
        <f>SUM(I37,K37,M37)</f>
        <v>2798</v>
      </c>
      <c r="H37" s="14">
        <f>SUM(J37,L37,N37)</f>
        <v>2621</v>
      </c>
      <c r="I37" s="14">
        <v>900</v>
      </c>
      <c r="J37" s="14">
        <v>815</v>
      </c>
      <c r="K37" s="16">
        <v>907</v>
      </c>
      <c r="L37" s="14">
        <v>915</v>
      </c>
      <c r="M37" s="14">
        <v>991</v>
      </c>
      <c r="N37" s="14">
        <v>891</v>
      </c>
      <c r="O37" s="20">
        <f>F37/E37</f>
        <v>29.774725274725274</v>
      </c>
      <c r="P37" s="36"/>
      <c r="Q37" s="36"/>
      <c r="R37" s="36"/>
      <c r="S37" s="36"/>
      <c r="T37" s="36"/>
      <c r="U37" s="36"/>
    </row>
    <row r="38" spans="1:21" s="11" customFormat="1" ht="16.5">
      <c r="A38" s="19" t="s">
        <v>40</v>
      </c>
      <c r="B38" s="15">
        <v>9</v>
      </c>
      <c r="C38" s="14">
        <v>365</v>
      </c>
      <c r="D38" s="14">
        <v>54</v>
      </c>
      <c r="E38" s="14">
        <v>175</v>
      </c>
      <c r="F38" s="14">
        <v>5189</v>
      </c>
      <c r="G38" s="14">
        <v>2639</v>
      </c>
      <c r="H38" s="14">
        <v>2550</v>
      </c>
      <c r="I38" s="14">
        <v>837</v>
      </c>
      <c r="J38" s="14">
        <v>820</v>
      </c>
      <c r="K38" s="16">
        <v>900</v>
      </c>
      <c r="L38" s="14">
        <v>817</v>
      </c>
      <c r="M38" s="14">
        <v>902</v>
      </c>
      <c r="N38" s="14">
        <v>913</v>
      </c>
      <c r="O38" s="20">
        <f>F38/E38</f>
        <v>29.65142857142857</v>
      </c>
      <c r="P38" s="36"/>
      <c r="Q38" s="36"/>
      <c r="R38" s="36"/>
      <c r="S38" s="36"/>
      <c r="T38" s="36"/>
      <c r="U38" s="36"/>
    </row>
    <row r="39" spans="1:21" s="11" customFormat="1" ht="16.5">
      <c r="A39" s="19" t="s">
        <v>42</v>
      </c>
      <c r="B39" s="15">
        <v>9</v>
      </c>
      <c r="C39" s="14">
        <v>361</v>
      </c>
      <c r="D39" s="14">
        <v>54</v>
      </c>
      <c r="E39" s="14">
        <v>174</v>
      </c>
      <c r="F39" s="14">
        <v>5052</v>
      </c>
      <c r="G39" s="14">
        <v>2586</v>
      </c>
      <c r="H39" s="14">
        <v>2466</v>
      </c>
      <c r="I39" s="14">
        <v>852</v>
      </c>
      <c r="J39" s="14">
        <v>827</v>
      </c>
      <c r="K39" s="16">
        <v>834</v>
      </c>
      <c r="L39" s="14">
        <v>823</v>
      </c>
      <c r="M39" s="14">
        <v>900</v>
      </c>
      <c r="N39" s="14">
        <v>816</v>
      </c>
      <c r="O39" s="20">
        <v>29.03448275862069</v>
      </c>
      <c r="P39" s="36"/>
      <c r="Q39" s="36"/>
      <c r="R39" s="36"/>
      <c r="S39" s="36"/>
      <c r="T39" s="36"/>
      <c r="U39" s="36"/>
    </row>
    <row r="40" spans="1:21" s="11" customFormat="1" ht="16.5">
      <c r="A40" s="48" t="s">
        <v>43</v>
      </c>
      <c r="B40" s="49">
        <v>9</v>
      </c>
      <c r="C40" s="50">
        <v>363</v>
      </c>
      <c r="D40" s="50">
        <v>53</v>
      </c>
      <c r="E40" s="50">
        <v>179</v>
      </c>
      <c r="F40" s="50">
        <v>5010</v>
      </c>
      <c r="G40" s="50">
        <v>2562</v>
      </c>
      <c r="H40" s="50">
        <v>2448</v>
      </c>
      <c r="I40" s="50">
        <v>874</v>
      </c>
      <c r="J40" s="50">
        <v>806</v>
      </c>
      <c r="K40" s="51">
        <v>853</v>
      </c>
      <c r="L40" s="50">
        <v>823</v>
      </c>
      <c r="M40" s="50">
        <v>835</v>
      </c>
      <c r="N40" s="50">
        <v>819</v>
      </c>
      <c r="O40" s="52">
        <f>F40/E40</f>
        <v>27.988826815642458</v>
      </c>
      <c r="P40" s="36"/>
      <c r="Q40" s="36"/>
      <c r="R40" s="36"/>
      <c r="S40" s="36"/>
      <c r="T40" s="36"/>
      <c r="U40" s="36"/>
    </row>
    <row r="41" spans="1:21" s="10" customFormat="1" ht="20.25" customHeight="1">
      <c r="A41" s="29" t="s">
        <v>44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3" spans="1:48" s="4" customFormat="1" ht="31.5" customHeight="1" thickBo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S43" s="3"/>
      <c r="T43" s="3"/>
      <c r="U43" s="3"/>
      <c r="V43" s="3"/>
      <c r="W43" s="3"/>
      <c r="X43" s="3"/>
      <c r="Y43" s="3"/>
      <c r="AA43" s="9" t="s">
        <v>5</v>
      </c>
      <c r="AQ43" s="5"/>
      <c r="AR43" s="5"/>
      <c r="AS43" s="5"/>
      <c r="AT43" s="5"/>
      <c r="AU43" s="5"/>
      <c r="AV43" s="5"/>
    </row>
    <row r="44" spans="1:27" s="4" customFormat="1" ht="19.5" customHeight="1">
      <c r="A44" s="57" t="s">
        <v>6</v>
      </c>
      <c r="B44" s="60" t="s">
        <v>7</v>
      </c>
      <c r="C44" s="62" t="s">
        <v>8</v>
      </c>
      <c r="D44" s="21" t="s">
        <v>9</v>
      </c>
      <c r="E44" s="62" t="s">
        <v>10</v>
      </c>
      <c r="F44" s="64" t="s">
        <v>39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  <c r="AA44" s="67" t="s">
        <v>38</v>
      </c>
    </row>
    <row r="45" spans="1:27" s="4" customFormat="1" ht="19.5" customHeight="1">
      <c r="A45" s="58"/>
      <c r="B45" s="61"/>
      <c r="C45" s="63"/>
      <c r="D45" s="22" t="s">
        <v>12</v>
      </c>
      <c r="E45" s="63"/>
      <c r="F45" s="56" t="s">
        <v>13</v>
      </c>
      <c r="G45" s="56"/>
      <c r="H45" s="56"/>
      <c r="I45" s="56" t="s">
        <v>14</v>
      </c>
      <c r="J45" s="56"/>
      <c r="K45" s="56" t="s">
        <v>0</v>
      </c>
      <c r="L45" s="56"/>
      <c r="M45" s="56" t="s">
        <v>1</v>
      </c>
      <c r="N45" s="56"/>
      <c r="O45" s="56" t="s">
        <v>2</v>
      </c>
      <c r="P45" s="56"/>
      <c r="Q45" s="56" t="s">
        <v>3</v>
      </c>
      <c r="R45" s="56"/>
      <c r="S45" s="56" t="s">
        <v>4</v>
      </c>
      <c r="T45" s="56"/>
      <c r="U45" s="56" t="s">
        <v>35</v>
      </c>
      <c r="V45" s="56"/>
      <c r="W45" s="56" t="s">
        <v>36</v>
      </c>
      <c r="X45" s="56"/>
      <c r="Y45" s="56" t="s">
        <v>37</v>
      </c>
      <c r="Z45" s="56"/>
      <c r="AA45" s="68"/>
    </row>
    <row r="46" spans="1:27" s="4" customFormat="1" ht="19.5" customHeight="1">
      <c r="A46" s="59"/>
      <c r="B46" s="61"/>
      <c r="C46" s="63"/>
      <c r="D46" s="24" t="s">
        <v>15</v>
      </c>
      <c r="E46" s="63"/>
      <c r="F46" s="23" t="s">
        <v>13</v>
      </c>
      <c r="G46" s="25" t="s">
        <v>16</v>
      </c>
      <c r="H46" s="25" t="s">
        <v>17</v>
      </c>
      <c r="I46" s="25" t="s">
        <v>16</v>
      </c>
      <c r="J46" s="25" t="s">
        <v>17</v>
      </c>
      <c r="K46" s="25" t="s">
        <v>16</v>
      </c>
      <c r="L46" s="25" t="s">
        <v>17</v>
      </c>
      <c r="M46" s="25" t="s">
        <v>16</v>
      </c>
      <c r="N46" s="25" t="s">
        <v>17</v>
      </c>
      <c r="O46" s="25" t="s">
        <v>16</v>
      </c>
      <c r="P46" s="25" t="s">
        <v>17</v>
      </c>
      <c r="Q46" s="25" t="s">
        <v>16</v>
      </c>
      <c r="R46" s="25" t="s">
        <v>17</v>
      </c>
      <c r="S46" s="25" t="s">
        <v>16</v>
      </c>
      <c r="T46" s="25" t="s">
        <v>17</v>
      </c>
      <c r="U46" s="25" t="s">
        <v>16</v>
      </c>
      <c r="V46" s="25" t="s">
        <v>17</v>
      </c>
      <c r="W46" s="25" t="s">
        <v>16</v>
      </c>
      <c r="X46" s="25" t="s">
        <v>17</v>
      </c>
      <c r="Y46" s="25" t="s">
        <v>16</v>
      </c>
      <c r="Z46" s="25" t="s">
        <v>17</v>
      </c>
      <c r="AA46" s="68"/>
    </row>
    <row r="47" spans="1:27" s="6" customFormat="1" ht="15.75" customHeight="1">
      <c r="A47" s="53"/>
      <c r="B47" s="27" t="s">
        <v>18</v>
      </c>
      <c r="C47" s="27" t="s">
        <v>19</v>
      </c>
      <c r="D47" s="27" t="s">
        <v>19</v>
      </c>
      <c r="E47" s="27" t="s">
        <v>20</v>
      </c>
      <c r="F47" s="27" t="s">
        <v>19</v>
      </c>
      <c r="G47" s="27" t="s">
        <v>19</v>
      </c>
      <c r="H47" s="27" t="s">
        <v>19</v>
      </c>
      <c r="I47" s="27" t="s">
        <v>19</v>
      </c>
      <c r="J47" s="27" t="s">
        <v>19</v>
      </c>
      <c r="K47" s="27" t="s">
        <v>19</v>
      </c>
      <c r="L47" s="27" t="s">
        <v>19</v>
      </c>
      <c r="M47" s="27" t="s">
        <v>19</v>
      </c>
      <c r="N47" s="27" t="s">
        <v>19</v>
      </c>
      <c r="O47" s="27" t="s">
        <v>19</v>
      </c>
      <c r="P47" s="27" t="s">
        <v>19</v>
      </c>
      <c r="Q47" s="27" t="s">
        <v>19</v>
      </c>
      <c r="R47" s="27" t="s">
        <v>19</v>
      </c>
      <c r="S47" s="27" t="s">
        <v>19</v>
      </c>
      <c r="T47" s="27" t="s">
        <v>19</v>
      </c>
      <c r="U47" s="27" t="s">
        <v>19</v>
      </c>
      <c r="V47" s="27" t="s">
        <v>19</v>
      </c>
      <c r="W47" s="27" t="s">
        <v>19</v>
      </c>
      <c r="X47" s="27" t="s">
        <v>19</v>
      </c>
      <c r="Y47" s="27" t="s">
        <v>19</v>
      </c>
      <c r="Z47" s="27" t="s">
        <v>19</v>
      </c>
      <c r="AA47" s="54" t="s">
        <v>19</v>
      </c>
    </row>
    <row r="48" spans="1:27" s="8" customFormat="1" ht="15.75" customHeight="1">
      <c r="A48" s="18" t="s">
        <v>34</v>
      </c>
      <c r="B48" s="7">
        <v>1</v>
      </c>
      <c r="C48" s="7">
        <v>29</v>
      </c>
      <c r="D48" s="7">
        <v>5</v>
      </c>
      <c r="E48" s="7">
        <v>11</v>
      </c>
      <c r="F48" s="7">
        <f>SUM(G48:H48)</f>
        <v>179</v>
      </c>
      <c r="G48" s="7">
        <f>SUM(I48,K48,M48,O48,Q48,S48,U48,W48,Y48)</f>
        <v>92</v>
      </c>
      <c r="H48" s="7">
        <f>SUM(J48,L48,N48,P48,R48,T48,V48,X48,Z48)</f>
        <v>87</v>
      </c>
      <c r="I48" s="7">
        <v>14</v>
      </c>
      <c r="J48" s="7">
        <v>15</v>
      </c>
      <c r="K48" s="7">
        <v>20</v>
      </c>
      <c r="L48" s="7">
        <v>9</v>
      </c>
      <c r="M48" s="7">
        <v>8</v>
      </c>
      <c r="N48" s="7">
        <v>9</v>
      </c>
      <c r="O48" s="7">
        <v>8</v>
      </c>
      <c r="P48" s="7">
        <v>13</v>
      </c>
      <c r="Q48" s="7">
        <v>5</v>
      </c>
      <c r="R48" s="7">
        <v>8</v>
      </c>
      <c r="S48" s="7">
        <v>15</v>
      </c>
      <c r="T48" s="7">
        <v>6</v>
      </c>
      <c r="U48" s="7">
        <v>7</v>
      </c>
      <c r="V48" s="7">
        <v>11</v>
      </c>
      <c r="W48" s="7">
        <v>5</v>
      </c>
      <c r="X48" s="7">
        <v>9</v>
      </c>
      <c r="Y48" s="7">
        <v>10</v>
      </c>
      <c r="Z48" s="7">
        <v>7</v>
      </c>
      <c r="AA48" s="17">
        <f>F48/E48</f>
        <v>16.272727272727273</v>
      </c>
    </row>
    <row r="49" spans="1:27" s="8" customFormat="1" ht="15.75" customHeight="1">
      <c r="A49" s="18" t="s">
        <v>40</v>
      </c>
      <c r="B49" s="7">
        <v>1</v>
      </c>
      <c r="C49" s="7">
        <v>30</v>
      </c>
      <c r="D49" s="7">
        <v>5</v>
      </c>
      <c r="E49" s="7">
        <v>13</v>
      </c>
      <c r="F49" s="7">
        <v>230</v>
      </c>
      <c r="G49" s="7">
        <v>122</v>
      </c>
      <c r="H49" s="7">
        <v>108</v>
      </c>
      <c r="I49" s="7">
        <v>26</v>
      </c>
      <c r="J49" s="7">
        <v>19</v>
      </c>
      <c r="K49" s="7">
        <v>16</v>
      </c>
      <c r="L49" s="7">
        <v>17</v>
      </c>
      <c r="M49" s="7">
        <v>27</v>
      </c>
      <c r="N49" s="7">
        <v>11</v>
      </c>
      <c r="O49" s="7">
        <v>11</v>
      </c>
      <c r="P49" s="7">
        <v>9</v>
      </c>
      <c r="Q49" s="7">
        <v>10</v>
      </c>
      <c r="R49" s="7">
        <v>14</v>
      </c>
      <c r="S49" s="7">
        <v>5</v>
      </c>
      <c r="T49" s="7">
        <v>8</v>
      </c>
      <c r="U49" s="7">
        <v>15</v>
      </c>
      <c r="V49" s="7">
        <v>9</v>
      </c>
      <c r="W49" s="7">
        <v>7</v>
      </c>
      <c r="X49" s="7">
        <v>11</v>
      </c>
      <c r="Y49" s="7">
        <v>5</v>
      </c>
      <c r="Z49" s="7">
        <v>10</v>
      </c>
      <c r="AA49" s="17">
        <f>F49/E49</f>
        <v>17.692307692307693</v>
      </c>
    </row>
    <row r="50" spans="1:27" s="8" customFormat="1" ht="15.75" customHeight="1">
      <c r="A50" s="18" t="s">
        <v>42</v>
      </c>
      <c r="B50" s="7">
        <v>1</v>
      </c>
      <c r="C50" s="7">
        <v>30</v>
      </c>
      <c r="D50" s="7">
        <v>5</v>
      </c>
      <c r="E50" s="7">
        <v>14</v>
      </c>
      <c r="F50" s="7">
        <v>303</v>
      </c>
      <c r="G50" s="7">
        <v>160</v>
      </c>
      <c r="H50" s="7">
        <v>143</v>
      </c>
      <c r="I50" s="7">
        <v>30</v>
      </c>
      <c r="J50" s="7">
        <v>30</v>
      </c>
      <c r="K50" s="7">
        <v>28</v>
      </c>
      <c r="L50" s="7">
        <v>24</v>
      </c>
      <c r="M50" s="7">
        <v>20</v>
      </c>
      <c r="N50" s="7">
        <v>21</v>
      </c>
      <c r="O50" s="7">
        <v>31</v>
      </c>
      <c r="P50" s="7">
        <v>12</v>
      </c>
      <c r="Q50" s="7">
        <v>13</v>
      </c>
      <c r="R50" s="7">
        <v>9</v>
      </c>
      <c r="S50" s="7">
        <v>10</v>
      </c>
      <c r="T50" s="7">
        <v>17</v>
      </c>
      <c r="U50" s="7">
        <v>6</v>
      </c>
      <c r="V50" s="7">
        <v>9</v>
      </c>
      <c r="W50" s="7">
        <v>15</v>
      </c>
      <c r="X50" s="7">
        <v>10</v>
      </c>
      <c r="Y50" s="7">
        <v>7</v>
      </c>
      <c r="Z50" s="7">
        <v>11</v>
      </c>
      <c r="AA50" s="17">
        <v>21.642857142857142</v>
      </c>
    </row>
    <row r="51" spans="1:27" s="8" customFormat="1" ht="15.75" customHeight="1">
      <c r="A51" s="45" t="s">
        <v>43</v>
      </c>
      <c r="B51" s="46">
        <v>1</v>
      </c>
      <c r="C51" s="46">
        <v>32</v>
      </c>
      <c r="D51" s="46">
        <v>5</v>
      </c>
      <c r="E51" s="46">
        <v>16</v>
      </c>
      <c r="F51" s="46">
        <v>370</v>
      </c>
      <c r="G51" s="46">
        <v>190</v>
      </c>
      <c r="H51" s="46">
        <v>180</v>
      </c>
      <c r="I51" s="46">
        <v>35</v>
      </c>
      <c r="J51" s="46">
        <v>38</v>
      </c>
      <c r="K51" s="46">
        <v>31</v>
      </c>
      <c r="L51" s="46">
        <v>34</v>
      </c>
      <c r="M51" s="46">
        <v>30</v>
      </c>
      <c r="N51" s="46">
        <v>25</v>
      </c>
      <c r="O51" s="46">
        <v>21</v>
      </c>
      <c r="P51" s="46">
        <v>25</v>
      </c>
      <c r="Q51" s="46">
        <v>31</v>
      </c>
      <c r="R51" s="46">
        <v>13</v>
      </c>
      <c r="S51" s="46">
        <v>13</v>
      </c>
      <c r="T51" s="46">
        <v>10</v>
      </c>
      <c r="U51" s="46">
        <v>7</v>
      </c>
      <c r="V51" s="46">
        <v>16</v>
      </c>
      <c r="W51" s="46">
        <v>6</v>
      </c>
      <c r="X51" s="46">
        <v>9</v>
      </c>
      <c r="Y51" s="46">
        <v>16</v>
      </c>
      <c r="Z51" s="46">
        <v>10</v>
      </c>
      <c r="AA51" s="55">
        <f>F51/E51</f>
        <v>23.125</v>
      </c>
    </row>
    <row r="52" spans="1:27" s="4" customFormat="1" ht="16.5">
      <c r="A52" s="29" t="s">
        <v>44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1"/>
    </row>
    <row r="53" spans="1:27" s="4" customFormat="1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</sheetData>
  <sheetProtection/>
  <mergeCells count="39">
    <mergeCell ref="U2:U4"/>
    <mergeCell ref="F3:H3"/>
    <mergeCell ref="I3:J3"/>
    <mergeCell ref="K3:L3"/>
    <mergeCell ref="M3:N3"/>
    <mergeCell ref="S3:T3"/>
    <mergeCell ref="A2:A4"/>
    <mergeCell ref="B2:B4"/>
    <mergeCell ref="C2:C4"/>
    <mergeCell ref="E2:E4"/>
    <mergeCell ref="F2:T2"/>
    <mergeCell ref="O3:P3"/>
    <mergeCell ref="Q3:R3"/>
    <mergeCell ref="A23:A25"/>
    <mergeCell ref="B23:B25"/>
    <mergeCell ref="C23:C25"/>
    <mergeCell ref="E23:E25"/>
    <mergeCell ref="F23:N23"/>
    <mergeCell ref="O23:O25"/>
    <mergeCell ref="F24:H24"/>
    <mergeCell ref="I24:J24"/>
    <mergeCell ref="K24:L24"/>
    <mergeCell ref="M24:N24"/>
    <mergeCell ref="A44:A46"/>
    <mergeCell ref="B44:B46"/>
    <mergeCell ref="C44:C46"/>
    <mergeCell ref="E44:E46"/>
    <mergeCell ref="F44:Z44"/>
    <mergeCell ref="AA44:AA46"/>
    <mergeCell ref="F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</mergeCells>
  <printOptions/>
  <pageMargins left="0.8661417322834646" right="0.5905511811023623" top="0.7480314960629921" bottom="0.7086614173228347" header="0.5118110236220472" footer="0.5118110236220472"/>
  <pageSetup fitToHeight="1" fitToWidth="1" horizontalDpi="600" verticalDpi="6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LG37291</cp:lastModifiedBy>
  <cp:lastPrinted>2021-03-23T02:30:46Z</cp:lastPrinted>
  <dcterms:created xsi:type="dcterms:W3CDTF">2007-05-31T08:38:58Z</dcterms:created>
  <dcterms:modified xsi:type="dcterms:W3CDTF">2021-03-26T10:34:09Z</dcterms:modified>
  <cp:category/>
  <cp:version/>
  <cp:contentType/>
  <cp:contentStatus/>
</cp:coreProperties>
</file>