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8000" windowHeight="9220" activeTab="1"/>
  </bookViews>
  <sheets>
    <sheet name="予算" sheetId="1" r:id="rId1"/>
    <sheet name="決算" sheetId="2" r:id="rId2"/>
  </sheets>
  <externalReferences>
    <externalReference r:id="rId5"/>
    <externalReference r:id="rId6"/>
  </externalReferences>
  <definedNames>
    <definedName name="_xlnm.Print_Area" localSheetId="1">'決算'!$A$1:$W$43</definedName>
    <definedName name="_xlnm.Print_Area" localSheetId="0">'予算'!$A$1:$E$39</definedName>
    <definedName name="あ">'[2]共通ﾃｰﾌﾞﾙ'!$B$10</definedName>
    <definedName name="括弧">'[1]共通ﾃｰﾌﾞﾙ'!$B$20</definedName>
    <definedName name="基準日">'[1]共通ﾃｰﾌﾞﾙ'!$B$5</definedName>
    <definedName name="国政選挙">'[1]共通ﾃｰﾌﾞﾙ'!$B$22</definedName>
    <definedName name="今年">'[1]共通ﾃｰﾌﾞﾙ'!$B$12</definedName>
    <definedName name="参考データ">'[1]共通ﾃｰﾌﾞﾙ'!$B$19</definedName>
    <definedName name="事業所・企業統計調査">'[1]共通ﾃｰﾌﾞﾙ'!$B$14</definedName>
    <definedName name="前回基準日">'[1]共通ﾃｰﾌﾞﾙ'!$B$8</definedName>
    <definedName name="前回国勢調査年">'[1]共通ﾃｰﾌﾞﾙ'!$B$6</definedName>
    <definedName name="前々回基準日">'[1]共通ﾃｰﾌﾞﾙ'!$B$9</definedName>
    <definedName name="前々回国勢調査年">'[1]共通ﾃｰﾌﾞﾙ'!$B$7</definedName>
    <definedName name="前々年">'[1]共通ﾃｰﾌﾞﾙ'!$B$10</definedName>
    <definedName name="前年">'[1]共通ﾃｰﾌﾞﾙ'!$B$11</definedName>
    <definedName name="前年度末">'[1]共通ﾃｰﾌﾞﾙ'!$B$17</definedName>
    <definedName name="調査都市">'[1]共通ﾃｰﾌﾞﾙ'!$B$13</definedName>
    <definedName name="直近国政選挙">'[1]共通ﾃｰﾌﾞﾙ'!$B$21</definedName>
    <definedName name="農林業センサス">'[1]共通ﾃｰﾌﾞﾙ'!$B$16</definedName>
  </definedNames>
  <calcPr fullCalcOnLoad="1"/>
</workbook>
</file>

<file path=xl/sharedStrings.xml><?xml version="1.0" encoding="utf-8"?>
<sst xmlns="http://schemas.openxmlformats.org/spreadsheetml/2006/main" count="158" uniqueCount="43">
  <si>
    <t>水道事業会計</t>
  </si>
  <si>
    <t>科目</t>
  </si>
  <si>
    <t>対前年度比</t>
  </si>
  <si>
    <t>〔収益的収支〕</t>
  </si>
  <si>
    <t>千円</t>
  </si>
  <si>
    <t>％</t>
  </si>
  <si>
    <t>営業収益</t>
  </si>
  <si>
    <t>営業外収益</t>
  </si>
  <si>
    <t>特別利益</t>
  </si>
  <si>
    <t>収益合計</t>
  </si>
  <si>
    <t>営業費用</t>
  </si>
  <si>
    <t>営業外費用</t>
  </si>
  <si>
    <t>特別損失</t>
  </si>
  <si>
    <t>予備費</t>
  </si>
  <si>
    <t>費用合計</t>
  </si>
  <si>
    <t>〔資本的収支〕</t>
  </si>
  <si>
    <t>資本的収入</t>
  </si>
  <si>
    <t>資本的支出</t>
  </si>
  <si>
    <t>資料：上下水道部経営総務課</t>
  </si>
  <si>
    <t>下水道事業会計</t>
  </si>
  <si>
    <t>科       目</t>
  </si>
  <si>
    <t>％</t>
  </si>
  <si>
    <t>資料：上下水道部経営総務課</t>
  </si>
  <si>
    <t>資料：上下水道部経営総務課</t>
  </si>
  <si>
    <t>平成24年度</t>
  </si>
  <si>
    <t>平成25年度</t>
  </si>
  <si>
    <t>平成26年度</t>
  </si>
  <si>
    <t>平成27年度</t>
  </si>
  <si>
    <t>平成28年度</t>
  </si>
  <si>
    <t>金額</t>
  </si>
  <si>
    <t>指数</t>
  </si>
  <si>
    <t>予    備    費</t>
  </si>
  <si>
    <t>資料：上下水道部経営総務課</t>
  </si>
  <si>
    <t>（注）消費税を含む。</t>
  </si>
  <si>
    <t>下水道事業会計</t>
  </si>
  <si>
    <t>平成29年度</t>
  </si>
  <si>
    <t>-</t>
  </si>
  <si>
    <t>平成31年度
当初予算</t>
  </si>
  <si>
    <t>平成30年度</t>
  </si>
  <si>
    <t>令和元年度</t>
  </si>
  <si>
    <t>令和2年度
当初予算</t>
  </si>
  <si>
    <t>令和元年度</t>
  </si>
  <si>
    <t>（指数：令和元年度＝100）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</si>
</sst>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;&quot;△ &quot;#,##0"/>
    <numFmt numFmtId="179" formatCode="0_);\(0\)"/>
    <numFmt numFmtId="180" formatCode="0.0_);[Red]\(0.0\)"/>
    <numFmt numFmtId="181" formatCode="#,##0_ ;[Red]\-#,##0\ "/>
    <numFmt numFmtId="182" formatCode="#,##0_ "/>
    <numFmt numFmtId="183" formatCode="#,##0.0;&quot;△ &quot;#,##0.0"/>
    <numFmt numFmtId="184" formatCode="#,##0_);[Red]\(#,##0\)"/>
    <numFmt numFmtId="185" formatCode="0.0_);\(0.0\)"/>
    <numFmt numFmtId="186" formatCode="0.0;&quot;△ &quot;0.0"/>
    <numFmt numFmtId="187" formatCode="#,##0.0_ "/>
    <numFmt numFmtId="188" formatCode="0.0%"/>
    <numFmt numFmtId="189" formatCode="\(0.0\)"/>
    <numFmt numFmtId="190" formatCode="0.00;&quot;△ &quot;0.00"/>
    <numFmt numFmtId="191" formatCode="0;&quot;△ &quot;0"/>
    <numFmt numFmtId="192" formatCode="0.000;&quot;△ &quot;0.000"/>
    <numFmt numFmtId="193" formatCode="0_);[Red]\(0\)"/>
    <numFmt numFmtId="194" formatCode="[&lt;=999]000;[&lt;=9999]000\-00;000\-0000"/>
    <numFmt numFmtId="195" formatCode="0.0000;&quot;△ &quot;0.0000"/>
    <numFmt numFmtId="196" formatCode="0.00000;&quot;△ &quot;0.0000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6.3"/>
      <name val="ＭＳ 明朝"/>
      <family val="1"/>
    </font>
    <font>
      <b/>
      <sz val="12"/>
      <name val="Meiryo UI"/>
      <family val="3"/>
    </font>
    <font>
      <sz val="10"/>
      <name val="Meiryo UI"/>
      <family val="3"/>
    </font>
    <font>
      <b/>
      <sz val="11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5" fillId="0" borderId="10" xfId="0" applyFont="1" applyFill="1" applyBorder="1" applyAlignment="1">
      <alignment horizontal="distributed" vertical="center"/>
    </xf>
    <xf numFmtId="0" fontId="25" fillId="0" borderId="10" xfId="0" applyFont="1" applyFill="1" applyBorder="1" applyAlignment="1">
      <alignment horizontal="distributed" vertical="center" wrapText="1"/>
    </xf>
    <xf numFmtId="0" fontId="25" fillId="0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distributed"/>
    </xf>
    <xf numFmtId="38" fontId="21" fillId="0" borderId="0" xfId="49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/>
    </xf>
    <xf numFmtId="0" fontId="25" fillId="0" borderId="13" xfId="0" applyFont="1" applyFill="1" applyBorder="1" applyAlignment="1">
      <alignment horizontal="distributed"/>
    </xf>
    <xf numFmtId="38" fontId="21" fillId="0" borderId="14" xfId="49" applyFont="1" applyFill="1" applyBorder="1" applyAlignment="1">
      <alignment/>
    </xf>
    <xf numFmtId="0" fontId="21" fillId="0" borderId="0" xfId="0" applyFont="1" applyFill="1" applyBorder="1" applyAlignment="1">
      <alignment vertical="distributed"/>
    </xf>
    <xf numFmtId="0" fontId="21" fillId="0" borderId="0" xfId="0" applyFont="1" applyFill="1" applyBorder="1" applyAlignment="1">
      <alignment horizontal="left" vertical="distributed"/>
    </xf>
    <xf numFmtId="0" fontId="21" fillId="0" borderId="0" xfId="0" applyFont="1" applyFill="1" applyAlignment="1">
      <alignment horizontal="left" vertical="distributed"/>
    </xf>
    <xf numFmtId="0" fontId="25" fillId="0" borderId="0" xfId="0" applyFont="1" applyFill="1" applyBorder="1" applyAlignment="1">
      <alignment vertical="center"/>
    </xf>
    <xf numFmtId="187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3" fontId="21" fillId="0" borderId="17" xfId="0" applyNumberFormat="1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distributed" vertical="center"/>
    </xf>
    <xf numFmtId="3" fontId="25" fillId="0" borderId="10" xfId="0" applyNumberFormat="1" applyFont="1" applyFill="1" applyBorder="1" applyAlignment="1">
      <alignment horizontal="distributed" vertical="center"/>
    </xf>
    <xf numFmtId="3" fontId="25" fillId="0" borderId="17" xfId="0" applyNumberFormat="1" applyFont="1" applyFill="1" applyBorder="1" applyAlignment="1">
      <alignment horizontal="distributed" vertical="center"/>
    </xf>
    <xf numFmtId="3" fontId="25" fillId="0" borderId="20" xfId="0" applyNumberFormat="1" applyFont="1" applyFill="1" applyBorder="1" applyAlignment="1">
      <alignment horizontal="distributed" vertical="center"/>
    </xf>
    <xf numFmtId="184" fontId="25" fillId="0" borderId="10" xfId="0" applyNumberFormat="1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184" fontId="21" fillId="0" borderId="0" xfId="0" applyNumberFormat="1" applyFont="1" applyFill="1" applyBorder="1" applyAlignment="1">
      <alignment vertical="center"/>
    </xf>
    <xf numFmtId="184" fontId="21" fillId="0" borderId="0" xfId="72" applyNumberFormat="1" applyFont="1" applyFill="1" applyBorder="1" applyAlignment="1">
      <alignment vertical="center"/>
      <protection/>
    </xf>
    <xf numFmtId="184" fontId="21" fillId="0" borderId="0" xfId="0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184" fontId="21" fillId="0" borderId="14" xfId="72" applyNumberFormat="1" applyFont="1" applyFill="1" applyBorder="1" applyAlignment="1">
      <alignment vertical="center"/>
      <protection/>
    </xf>
    <xf numFmtId="184" fontId="21" fillId="0" borderId="14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180" fontId="21" fillId="0" borderId="0" xfId="0" applyNumberFormat="1" applyFont="1" applyFill="1" applyAlignment="1">
      <alignment vertical="center"/>
    </xf>
    <xf numFmtId="180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3" fontId="21" fillId="0" borderId="0" xfId="72" applyNumberFormat="1" applyFont="1" applyFill="1" applyBorder="1" applyAlignment="1">
      <alignment vertical="center"/>
      <protection/>
    </xf>
    <xf numFmtId="1" fontId="21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14" xfId="0" applyFont="1" applyFill="1" applyBorder="1" applyAlignment="1">
      <alignment vertical="center"/>
    </xf>
    <xf numFmtId="3" fontId="25" fillId="0" borderId="22" xfId="0" applyNumberFormat="1" applyFont="1" applyFill="1" applyBorder="1" applyAlignment="1">
      <alignment horizontal="distributed" vertical="center"/>
    </xf>
    <xf numFmtId="3" fontId="25" fillId="0" borderId="15" xfId="0" applyNumberFormat="1" applyFont="1" applyFill="1" applyBorder="1" applyAlignment="1">
      <alignment horizontal="distributed" vertical="center"/>
    </xf>
    <xf numFmtId="3" fontId="25" fillId="0" borderId="23" xfId="0" applyNumberFormat="1" applyFont="1" applyFill="1" applyBorder="1" applyAlignment="1">
      <alignment horizontal="distributed" vertical="center"/>
    </xf>
    <xf numFmtId="184" fontId="25" fillId="0" borderId="22" xfId="0" applyNumberFormat="1" applyFont="1" applyFill="1" applyBorder="1" applyAlignment="1">
      <alignment horizontal="distributed" vertical="center"/>
    </xf>
    <xf numFmtId="3" fontId="21" fillId="0" borderId="23" xfId="0" applyNumberFormat="1" applyFont="1" applyFill="1" applyBorder="1" applyAlignment="1">
      <alignment horizontal="right" vertical="center"/>
    </xf>
    <xf numFmtId="3" fontId="21" fillId="0" borderId="23" xfId="0" applyNumberFormat="1" applyFont="1" applyFill="1" applyBorder="1" applyAlignment="1">
      <alignment vertical="center"/>
    </xf>
    <xf numFmtId="184" fontId="21" fillId="0" borderId="23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horizontal="right" vertical="center"/>
    </xf>
    <xf numFmtId="3" fontId="21" fillId="0" borderId="21" xfId="0" applyNumberFormat="1" applyFont="1" applyFill="1" applyBorder="1" applyAlignment="1">
      <alignment vertical="center"/>
    </xf>
    <xf numFmtId="184" fontId="21" fillId="0" borderId="21" xfId="0" applyNumberFormat="1" applyFont="1" applyFill="1" applyBorder="1" applyAlignment="1">
      <alignment vertical="center"/>
    </xf>
    <xf numFmtId="184" fontId="21" fillId="0" borderId="21" xfId="0" applyNumberFormat="1" applyFont="1" applyFill="1" applyBorder="1" applyAlignment="1">
      <alignment horizontal="right" vertical="center"/>
    </xf>
    <xf numFmtId="184" fontId="21" fillId="0" borderId="18" xfId="0" applyNumberFormat="1" applyFont="1" applyFill="1" applyBorder="1" applyAlignment="1">
      <alignment vertical="center"/>
    </xf>
    <xf numFmtId="184" fontId="21" fillId="0" borderId="12" xfId="0" applyNumberFormat="1" applyFont="1" applyFill="1" applyBorder="1" applyAlignment="1">
      <alignment vertical="center"/>
    </xf>
    <xf numFmtId="184" fontId="21" fillId="0" borderId="19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 shrinkToFit="1"/>
    </xf>
    <xf numFmtId="184" fontId="21" fillId="0" borderId="0" xfId="72" applyNumberFormat="1" applyFont="1" applyFill="1" applyBorder="1" applyAlignment="1">
      <alignment horizontal="right" vertical="center"/>
      <protection/>
    </xf>
    <xf numFmtId="182" fontId="21" fillId="0" borderId="12" xfId="0" applyNumberFormat="1" applyFont="1" applyFill="1" applyBorder="1" applyAlignment="1">
      <alignment shrinkToFit="1"/>
    </xf>
    <xf numFmtId="182" fontId="21" fillId="0" borderId="19" xfId="0" applyNumberFormat="1" applyFont="1" applyFill="1" applyBorder="1" applyAlignment="1">
      <alignment shrinkToFit="1"/>
    </xf>
    <xf numFmtId="0" fontId="21" fillId="0" borderId="12" xfId="0" applyFont="1" applyFill="1" applyBorder="1" applyAlignment="1">
      <alignment shrinkToFit="1"/>
    </xf>
    <xf numFmtId="3" fontId="25" fillId="0" borderId="24" xfId="0" applyNumberFormat="1" applyFont="1" applyFill="1" applyBorder="1" applyAlignment="1">
      <alignment horizontal="distributed" vertical="center"/>
    </xf>
    <xf numFmtId="3" fontId="21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distributed"/>
    </xf>
    <xf numFmtId="0" fontId="25" fillId="0" borderId="2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distributed" vertical="center" wrapText="1"/>
    </xf>
    <xf numFmtId="0" fontId="25" fillId="0" borderId="13" xfId="0" applyFont="1" applyFill="1" applyBorder="1" applyAlignment="1">
      <alignment horizontal="distributed" vertical="center" wrapText="1"/>
    </xf>
    <xf numFmtId="0" fontId="21" fillId="0" borderId="13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vertical="center"/>
    </xf>
    <xf numFmtId="3" fontId="21" fillId="0" borderId="17" xfId="0" applyNumberFormat="1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14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 shrinkToFit="1"/>
    </xf>
    <xf numFmtId="0" fontId="21" fillId="0" borderId="23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3" fontId="21" fillId="0" borderId="10" xfId="0" applyNumberFormat="1" applyFont="1" applyFill="1" applyBorder="1" applyAlignment="1">
      <alignment horizontal="distributed" vertical="center"/>
    </xf>
    <xf numFmtId="3" fontId="21" fillId="0" borderId="24" xfId="0" applyNumberFormat="1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right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4 2" xfId="70"/>
    <cellStyle name="標準 5" xfId="71"/>
    <cellStyle name="標準_0121-0123決算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&#21644;&#27849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和泉市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view="pageBreakPreview" zoomScaleSheetLayoutView="100" zoomScalePageLayoutView="0" workbookViewId="0" topLeftCell="A31">
      <selection activeCell="D39" sqref="D39"/>
    </sheetView>
  </sheetViews>
  <sheetFormatPr defaultColWidth="9.00390625" defaultRowHeight="13.5"/>
  <cols>
    <col min="1" max="1" width="4.625" style="3" customWidth="1"/>
    <col min="2" max="2" width="15.375" style="3" customWidth="1"/>
    <col min="3" max="4" width="14.375" style="3" customWidth="1"/>
    <col min="5" max="5" width="8.125" style="3" customWidth="1"/>
    <col min="6" max="6" width="9.00390625" style="3" customWidth="1"/>
    <col min="7" max="7" width="9.25390625" style="3" bestFit="1" customWidth="1"/>
    <col min="8" max="8" width="9.125" style="3" bestFit="1" customWidth="1"/>
    <col min="9" max="16384" width="9.00390625" style="3" customWidth="1"/>
  </cols>
  <sheetData>
    <row r="1" spans="2:5" ht="17.25" customHeight="1">
      <c r="B1" s="1" t="s">
        <v>0</v>
      </c>
      <c r="C1" s="2"/>
      <c r="D1" s="2"/>
      <c r="E1" s="2"/>
    </row>
    <row r="2" spans="2:5" ht="27" customHeight="1">
      <c r="B2" s="4" t="s">
        <v>1</v>
      </c>
      <c r="C2" s="5" t="s">
        <v>40</v>
      </c>
      <c r="D2" s="5" t="s">
        <v>37</v>
      </c>
      <c r="E2" s="5" t="s">
        <v>2</v>
      </c>
    </row>
    <row r="3" spans="2:5" ht="15" customHeight="1">
      <c r="B3" s="6" t="s">
        <v>3</v>
      </c>
      <c r="C3" s="7" t="s">
        <v>4</v>
      </c>
      <c r="D3" s="7" t="s">
        <v>4</v>
      </c>
      <c r="E3" s="8" t="s">
        <v>5</v>
      </c>
    </row>
    <row r="4" spans="2:8" ht="15" customHeight="1">
      <c r="B4" s="9" t="s">
        <v>6</v>
      </c>
      <c r="C4" s="10">
        <v>2997706</v>
      </c>
      <c r="D4" s="10">
        <v>2988245</v>
      </c>
      <c r="E4" s="71">
        <f>C4/D4*100</f>
        <v>100.31660723936623</v>
      </c>
      <c r="G4" s="11"/>
      <c r="H4" s="11"/>
    </row>
    <row r="5" spans="2:8" ht="15" customHeight="1">
      <c r="B5" s="9" t="s">
        <v>7</v>
      </c>
      <c r="C5" s="10">
        <v>634172</v>
      </c>
      <c r="D5" s="10">
        <v>650890</v>
      </c>
      <c r="E5" s="71">
        <f>C5/D5*100</f>
        <v>97.43151684616448</v>
      </c>
      <c r="G5" s="11"/>
      <c r="H5" s="11"/>
    </row>
    <row r="6" spans="2:8" ht="15" customHeight="1">
      <c r="B6" s="9" t="s">
        <v>8</v>
      </c>
      <c r="C6" s="10">
        <v>23038</v>
      </c>
      <c r="D6" s="10">
        <v>21</v>
      </c>
      <c r="E6" s="71">
        <f>C6/D6*100</f>
        <v>109704.76190476191</v>
      </c>
      <c r="G6" s="12"/>
      <c r="H6" s="11"/>
    </row>
    <row r="7" spans="2:8" ht="15" customHeight="1">
      <c r="B7" s="9" t="s">
        <v>9</v>
      </c>
      <c r="C7" s="10">
        <f>SUM(C4:C6)</f>
        <v>3654916</v>
      </c>
      <c r="D7" s="10">
        <v>3639156</v>
      </c>
      <c r="E7" s="71">
        <f>C7/D7*100</f>
        <v>100.43306744750706</v>
      </c>
      <c r="G7" s="11"/>
      <c r="H7" s="11"/>
    </row>
    <row r="8" spans="2:8" ht="15" customHeight="1">
      <c r="B8" s="9"/>
      <c r="C8" s="10"/>
      <c r="D8" s="10"/>
      <c r="E8" s="71"/>
      <c r="G8" s="11"/>
      <c r="H8" s="11"/>
    </row>
    <row r="9" spans="2:8" ht="15" customHeight="1">
      <c r="B9" s="9" t="s">
        <v>10</v>
      </c>
      <c r="C9" s="10">
        <v>3239864</v>
      </c>
      <c r="D9" s="10">
        <v>3205651</v>
      </c>
      <c r="E9" s="71">
        <f>C9/D9*100</f>
        <v>101.0672715152086</v>
      </c>
      <c r="G9" s="11"/>
      <c r="H9" s="11"/>
    </row>
    <row r="10" spans="2:8" ht="15" customHeight="1">
      <c r="B10" s="9" t="s">
        <v>11</v>
      </c>
      <c r="C10" s="10">
        <v>79585</v>
      </c>
      <c r="D10" s="10">
        <v>105448</v>
      </c>
      <c r="E10" s="71">
        <f>C10/D10*100</f>
        <v>75.4732190273879</v>
      </c>
      <c r="G10" s="11"/>
      <c r="H10" s="11"/>
    </row>
    <row r="11" spans="2:8" ht="15" customHeight="1">
      <c r="B11" s="9" t="s">
        <v>12</v>
      </c>
      <c r="C11" s="10">
        <v>4187</v>
      </c>
      <c r="D11" s="10">
        <v>3359</v>
      </c>
      <c r="E11" s="71">
        <f>C11/D11*100</f>
        <v>124.65019350997322</v>
      </c>
      <c r="G11" s="11"/>
      <c r="H11" s="11"/>
    </row>
    <row r="12" spans="2:8" ht="15" customHeight="1">
      <c r="B12" s="9" t="s">
        <v>13</v>
      </c>
      <c r="C12" s="10">
        <v>1100</v>
      </c>
      <c r="D12" s="10">
        <v>1100</v>
      </c>
      <c r="E12" s="71">
        <f>C12/D12*100</f>
        <v>100</v>
      </c>
      <c r="G12" s="12"/>
      <c r="H12" s="11"/>
    </row>
    <row r="13" spans="2:8" ht="15" customHeight="1">
      <c r="B13" s="9" t="s">
        <v>14</v>
      </c>
      <c r="C13" s="10">
        <f>SUM(C9:C12)</f>
        <v>3324736</v>
      </c>
      <c r="D13" s="10">
        <v>3315558</v>
      </c>
      <c r="E13" s="71">
        <f>C13/D13*100</f>
        <v>100.27681614980042</v>
      </c>
      <c r="G13" s="11"/>
      <c r="H13" s="11"/>
    </row>
    <row r="14" spans="2:8" ht="15" customHeight="1">
      <c r="B14" s="13"/>
      <c r="C14" s="2"/>
      <c r="D14" s="2"/>
      <c r="E14" s="71"/>
      <c r="G14" s="11"/>
      <c r="H14" s="11"/>
    </row>
    <row r="15" spans="2:8" ht="15" customHeight="1">
      <c r="B15" s="6" t="s">
        <v>15</v>
      </c>
      <c r="C15" s="2"/>
      <c r="D15" s="2"/>
      <c r="E15" s="71"/>
      <c r="G15" s="11"/>
      <c r="H15" s="11"/>
    </row>
    <row r="16" spans="2:8" ht="15" customHeight="1">
      <c r="B16" s="9" t="s">
        <v>16</v>
      </c>
      <c r="C16" s="10">
        <v>381572</v>
      </c>
      <c r="D16" s="10">
        <v>384020</v>
      </c>
      <c r="E16" s="71">
        <f>C16/D16*100</f>
        <v>99.36253320139576</v>
      </c>
      <c r="G16" s="11"/>
      <c r="H16" s="11"/>
    </row>
    <row r="17" spans="2:8" ht="15" customHeight="1">
      <c r="B17" s="14" t="s">
        <v>17</v>
      </c>
      <c r="C17" s="15">
        <v>1241565</v>
      </c>
      <c r="D17" s="15">
        <v>1062555</v>
      </c>
      <c r="E17" s="72">
        <f>C17/D17*100</f>
        <v>116.84712791337861</v>
      </c>
      <c r="G17" s="11"/>
      <c r="H17" s="11"/>
    </row>
    <row r="18" spans="2:10" ht="15" customHeight="1">
      <c r="B18" s="76" t="s">
        <v>18</v>
      </c>
      <c r="C18" s="76"/>
      <c r="D18" s="76"/>
      <c r="E18" s="76"/>
      <c r="F18" s="16"/>
      <c r="G18" s="17"/>
      <c r="H18" s="17"/>
      <c r="I18" s="18"/>
      <c r="J18" s="18"/>
    </row>
    <row r="19" spans="2:5" ht="15" customHeight="1">
      <c r="B19" s="19"/>
      <c r="C19" s="10"/>
      <c r="D19" s="10"/>
      <c r="E19" s="20"/>
    </row>
    <row r="20" spans="2:6" ht="15" customHeight="1">
      <c r="B20" s="1" t="s">
        <v>19</v>
      </c>
      <c r="C20" s="2"/>
      <c r="D20" s="2"/>
      <c r="E20" s="2"/>
      <c r="F20" s="2"/>
    </row>
    <row r="21" spans="2:6" ht="15" customHeight="1">
      <c r="B21" s="77" t="s">
        <v>20</v>
      </c>
      <c r="C21" s="79" t="s">
        <v>40</v>
      </c>
      <c r="D21" s="79" t="s">
        <v>37</v>
      </c>
      <c r="E21" s="79" t="s">
        <v>2</v>
      </c>
      <c r="F21" s="2"/>
    </row>
    <row r="22" spans="2:5" ht="15" customHeight="1">
      <c r="B22" s="78"/>
      <c r="C22" s="80"/>
      <c r="D22" s="80"/>
      <c r="E22" s="81"/>
    </row>
    <row r="23" spans="2:5" ht="15" customHeight="1">
      <c r="B23" s="6" t="s">
        <v>3</v>
      </c>
      <c r="C23" s="7" t="s">
        <v>4</v>
      </c>
      <c r="D23" s="7" t="s">
        <v>4</v>
      </c>
      <c r="E23" s="8" t="s">
        <v>21</v>
      </c>
    </row>
    <row r="24" spans="2:5" ht="15" customHeight="1">
      <c r="B24" s="9" t="s">
        <v>6</v>
      </c>
      <c r="C24" s="10">
        <v>2780455</v>
      </c>
      <c r="D24" s="10">
        <v>2717177</v>
      </c>
      <c r="E24" s="71">
        <f>C24/D24*100</f>
        <v>102.328814059592</v>
      </c>
    </row>
    <row r="25" spans="2:5" ht="15" customHeight="1">
      <c r="B25" s="9" t="s">
        <v>7</v>
      </c>
      <c r="C25" s="10">
        <v>1516828</v>
      </c>
      <c r="D25" s="10">
        <v>1513868</v>
      </c>
      <c r="E25" s="71">
        <f>C25/D25*100</f>
        <v>100.1955256336748</v>
      </c>
    </row>
    <row r="26" spans="2:5" ht="15" customHeight="1">
      <c r="B26" s="9" t="s">
        <v>8</v>
      </c>
      <c r="C26" s="10">
        <v>17022</v>
      </c>
      <c r="D26" s="10">
        <v>15563</v>
      </c>
      <c r="E26" s="71">
        <f>C26/D26*100</f>
        <v>109.37479920323845</v>
      </c>
    </row>
    <row r="27" spans="2:5" ht="15" customHeight="1">
      <c r="B27" s="9" t="s">
        <v>9</v>
      </c>
      <c r="C27" s="10">
        <f>SUM(C24:C26)</f>
        <v>4314305</v>
      </c>
      <c r="D27" s="10">
        <f>SUM(D24:D26)</f>
        <v>4246608</v>
      </c>
      <c r="E27" s="71">
        <f>C27/D27*100</f>
        <v>101.59414290181716</v>
      </c>
    </row>
    <row r="28" spans="2:5" ht="15" customHeight="1">
      <c r="B28" s="9"/>
      <c r="C28" s="10"/>
      <c r="D28" s="10"/>
      <c r="E28" s="73"/>
    </row>
    <row r="29" spans="2:5" ht="15" customHeight="1">
      <c r="B29" s="9" t="s">
        <v>10</v>
      </c>
      <c r="C29" s="10">
        <v>3355858</v>
      </c>
      <c r="D29" s="10">
        <v>3278424</v>
      </c>
      <c r="E29" s="71">
        <f>C29/D29*100</f>
        <v>102.36192756031556</v>
      </c>
    </row>
    <row r="30" spans="2:5" ht="15" customHeight="1">
      <c r="B30" s="9" t="s">
        <v>11</v>
      </c>
      <c r="C30" s="10">
        <v>539395</v>
      </c>
      <c r="D30" s="10">
        <v>590357</v>
      </c>
      <c r="E30" s="71">
        <f>C30/D30*100</f>
        <v>91.36759621720417</v>
      </c>
    </row>
    <row r="31" spans="2:5" ht="15" customHeight="1">
      <c r="B31" s="9" t="s">
        <v>12</v>
      </c>
      <c r="C31" s="10">
        <v>3643</v>
      </c>
      <c r="D31" s="10">
        <v>5390</v>
      </c>
      <c r="E31" s="71">
        <f>C31/D31*100</f>
        <v>67.58812615955473</v>
      </c>
    </row>
    <row r="32" spans="2:5" ht="15" customHeight="1">
      <c r="B32" s="9" t="s">
        <v>13</v>
      </c>
      <c r="C32" s="10">
        <v>1100</v>
      </c>
      <c r="D32" s="10">
        <v>1100</v>
      </c>
      <c r="E32" s="71">
        <v>0</v>
      </c>
    </row>
    <row r="33" spans="2:5" ht="15" customHeight="1">
      <c r="B33" s="9" t="s">
        <v>14</v>
      </c>
      <c r="C33" s="10">
        <f>SUM(C29:C32)</f>
        <v>3899996</v>
      </c>
      <c r="D33" s="10">
        <f>SUM(D29:D32)</f>
        <v>3875271</v>
      </c>
      <c r="E33" s="71">
        <f>C33/D33*100</f>
        <v>100.63801989589889</v>
      </c>
    </row>
    <row r="34" spans="2:5" ht="15" customHeight="1">
      <c r="B34" s="13"/>
      <c r="C34" s="2"/>
      <c r="D34" s="2"/>
      <c r="E34" s="73"/>
    </row>
    <row r="35" spans="2:5" ht="15" customHeight="1">
      <c r="B35" s="6" t="s">
        <v>15</v>
      </c>
      <c r="C35" s="2"/>
      <c r="D35" s="2"/>
      <c r="E35" s="73"/>
    </row>
    <row r="36" spans="2:5" ht="15" customHeight="1">
      <c r="B36" s="9" t="s">
        <v>16</v>
      </c>
      <c r="C36" s="10">
        <v>2042640</v>
      </c>
      <c r="D36" s="10">
        <v>1968709</v>
      </c>
      <c r="E36" s="71">
        <f>C36/D36*100</f>
        <v>103.75530360251312</v>
      </c>
    </row>
    <row r="37" spans="2:5" ht="15" customHeight="1">
      <c r="B37" s="14" t="s">
        <v>17</v>
      </c>
      <c r="C37" s="15">
        <v>3227432</v>
      </c>
      <c r="D37" s="15">
        <v>3098376</v>
      </c>
      <c r="E37" s="72">
        <f>C37/D37*100</f>
        <v>104.16527884285188</v>
      </c>
    </row>
    <row r="38" spans="2:3" ht="15" customHeight="1">
      <c r="B38" s="82" t="s">
        <v>23</v>
      </c>
      <c r="C38" s="82"/>
    </row>
    <row r="39" ht="15" customHeight="1"/>
  </sheetData>
  <sheetProtection/>
  <mergeCells count="6">
    <mergeCell ref="B18:E18"/>
    <mergeCell ref="B21:B22"/>
    <mergeCell ref="C21:C22"/>
    <mergeCell ref="D21:D22"/>
    <mergeCell ref="E21:E22"/>
    <mergeCell ref="B38:C38"/>
  </mergeCells>
  <printOptions/>
  <pageMargins left="0.8661417322834646" right="0.7086614173228347" top="0.5905511811023623" bottom="0.15748031496062992" header="0.5118110236220472" footer="0.2362204724409449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65"/>
  <sheetViews>
    <sheetView tabSelected="1" view="pageBreakPreview" zoomScale="85" zoomScaleNormal="75" zoomScaleSheetLayoutView="85" zoomScalePageLayoutView="0" workbookViewId="0" topLeftCell="A1">
      <selection activeCell="A2" sqref="A2:D2"/>
    </sheetView>
  </sheetViews>
  <sheetFormatPr defaultColWidth="9.00390625" defaultRowHeight="13.5" customHeight="1"/>
  <cols>
    <col min="1" max="1" width="1.4921875" style="21" customWidth="1"/>
    <col min="2" max="3" width="5.875" style="21" customWidth="1"/>
    <col min="4" max="4" width="6.50390625" style="21" customWidth="1"/>
    <col min="5" max="5" width="2.75390625" style="21" customWidth="1"/>
    <col min="6" max="6" width="1.4921875" style="21" customWidth="1"/>
    <col min="7" max="7" width="14.75390625" style="21" customWidth="1"/>
    <col min="8" max="8" width="8.75390625" style="21" customWidth="1"/>
    <col min="9" max="9" width="14.75390625" style="21" customWidth="1"/>
    <col min="10" max="10" width="8.75390625" style="21" customWidth="1"/>
    <col min="11" max="11" width="14.75390625" style="21" customWidth="1"/>
    <col min="12" max="12" width="8.75390625" style="21" customWidth="1"/>
    <col min="13" max="13" width="5.375" style="21" hidden="1" customWidth="1"/>
    <col min="14" max="14" width="14.75390625" style="21" customWidth="1"/>
    <col min="15" max="15" width="8.75390625" style="21" customWidth="1"/>
    <col min="16" max="16" width="14.75390625" style="21" customWidth="1"/>
    <col min="17" max="17" width="8.75390625" style="21" customWidth="1"/>
    <col min="18" max="18" width="14.75390625" style="21" customWidth="1"/>
    <col min="19" max="19" width="8.75390625" style="21" customWidth="1"/>
    <col min="20" max="20" width="14.875" style="21" customWidth="1"/>
    <col min="21" max="21" width="9.875" style="21" customWidth="1"/>
    <col min="22" max="22" width="14.75390625" style="21" customWidth="1"/>
    <col min="23" max="23" width="8.75390625" style="21" customWidth="1"/>
    <col min="24" max="16384" width="9.00390625" style="21" customWidth="1"/>
  </cols>
  <sheetData>
    <row r="1" ht="7.5" customHeight="1"/>
    <row r="2" spans="1:23" ht="13.5" customHeight="1">
      <c r="A2" s="87" t="s">
        <v>0</v>
      </c>
      <c r="B2" s="87"/>
      <c r="C2" s="87"/>
      <c r="D2" s="87"/>
      <c r="E2" s="93"/>
      <c r="F2" s="93"/>
      <c r="G2" s="93"/>
      <c r="H2" s="93"/>
      <c r="I2" s="93"/>
      <c r="J2" s="93"/>
      <c r="K2" s="93"/>
      <c r="L2" s="93"/>
      <c r="M2" s="22"/>
      <c r="N2" s="93"/>
      <c r="O2" s="93"/>
      <c r="P2" s="93"/>
      <c r="Q2" s="23"/>
      <c r="R2" s="88"/>
      <c r="S2" s="88"/>
      <c r="T2" s="69"/>
      <c r="U2" s="69"/>
      <c r="V2" s="88" t="s">
        <v>42</v>
      </c>
      <c r="W2" s="88"/>
    </row>
    <row r="3" spans="1:23" ht="13.5" customHeight="1">
      <c r="A3" s="24"/>
      <c r="B3" s="89" t="s">
        <v>1</v>
      </c>
      <c r="C3" s="89"/>
      <c r="D3" s="89"/>
      <c r="E3" s="89"/>
      <c r="F3" s="25"/>
      <c r="G3" s="83" t="s">
        <v>24</v>
      </c>
      <c r="H3" s="92"/>
      <c r="I3" s="83" t="s">
        <v>25</v>
      </c>
      <c r="J3" s="92"/>
      <c r="K3" s="83" t="s">
        <v>26</v>
      </c>
      <c r="L3" s="92"/>
      <c r="M3" s="26"/>
      <c r="N3" s="83" t="s">
        <v>27</v>
      </c>
      <c r="O3" s="92"/>
      <c r="P3" s="91" t="s">
        <v>28</v>
      </c>
      <c r="Q3" s="83"/>
      <c r="R3" s="91" t="s">
        <v>35</v>
      </c>
      <c r="S3" s="91"/>
      <c r="T3" s="83" t="s">
        <v>38</v>
      </c>
      <c r="U3" s="84"/>
      <c r="V3" s="92" t="s">
        <v>41</v>
      </c>
      <c r="W3" s="91"/>
    </row>
    <row r="4" spans="1:23" ht="13.5" customHeight="1">
      <c r="A4" s="27"/>
      <c r="B4" s="90"/>
      <c r="C4" s="90"/>
      <c r="D4" s="90"/>
      <c r="E4" s="90"/>
      <c r="F4" s="28"/>
      <c r="G4" s="55" t="s">
        <v>29</v>
      </c>
      <c r="H4" s="56" t="s">
        <v>30</v>
      </c>
      <c r="I4" s="55" t="s">
        <v>29</v>
      </c>
      <c r="J4" s="56" t="s">
        <v>30</v>
      </c>
      <c r="K4" s="55" t="s">
        <v>29</v>
      </c>
      <c r="L4" s="55" t="s">
        <v>30</v>
      </c>
      <c r="M4" s="57"/>
      <c r="N4" s="55" t="s">
        <v>29</v>
      </c>
      <c r="O4" s="55" t="s">
        <v>30</v>
      </c>
      <c r="P4" s="55" t="s">
        <v>29</v>
      </c>
      <c r="Q4" s="58" t="s">
        <v>30</v>
      </c>
      <c r="R4" s="55" t="s">
        <v>29</v>
      </c>
      <c r="S4" s="55" t="s">
        <v>30</v>
      </c>
      <c r="T4" s="29" t="s">
        <v>29</v>
      </c>
      <c r="U4" s="29" t="s">
        <v>30</v>
      </c>
      <c r="V4" s="74" t="s">
        <v>29</v>
      </c>
      <c r="W4" s="29" t="s">
        <v>30</v>
      </c>
    </row>
    <row r="5" spans="1:23" ht="12.75" customHeight="1">
      <c r="A5" s="33"/>
      <c r="B5" s="85"/>
      <c r="C5" s="85"/>
      <c r="D5" s="85"/>
      <c r="E5" s="85"/>
      <c r="F5" s="23"/>
      <c r="G5" s="62" t="s">
        <v>4</v>
      </c>
      <c r="H5" s="60"/>
      <c r="I5" s="59" t="s">
        <v>4</v>
      </c>
      <c r="J5" s="60"/>
      <c r="K5" s="59" t="s">
        <v>4</v>
      </c>
      <c r="L5" s="60"/>
      <c r="M5" s="60"/>
      <c r="N5" s="59" t="s">
        <v>4</v>
      </c>
      <c r="O5" s="60"/>
      <c r="P5" s="59" t="s">
        <v>4</v>
      </c>
      <c r="Q5" s="61"/>
      <c r="R5" s="59" t="s">
        <v>4</v>
      </c>
      <c r="S5" s="61"/>
      <c r="T5" s="59" t="s">
        <v>4</v>
      </c>
      <c r="U5" s="61"/>
      <c r="V5" s="75" t="s">
        <v>4</v>
      </c>
      <c r="W5" s="67"/>
    </row>
    <row r="6" spans="1:23" ht="12.75" customHeight="1">
      <c r="A6" s="33"/>
      <c r="B6" s="85" t="s">
        <v>3</v>
      </c>
      <c r="C6" s="85"/>
      <c r="D6" s="85"/>
      <c r="E6" s="85"/>
      <c r="F6" s="23"/>
      <c r="G6" s="63"/>
      <c r="H6" s="35"/>
      <c r="I6" s="35"/>
      <c r="J6" s="35"/>
      <c r="K6" s="35"/>
      <c r="L6" s="35"/>
      <c r="M6" s="35"/>
      <c r="N6" s="35"/>
      <c r="O6" s="35"/>
      <c r="P6" s="35"/>
      <c r="Q6" s="36"/>
      <c r="R6" s="35"/>
      <c r="S6" s="36"/>
      <c r="T6" s="36"/>
      <c r="U6" s="36"/>
      <c r="V6" s="35"/>
      <c r="W6" s="67"/>
    </row>
    <row r="7" spans="1:23" ht="12.75" customHeight="1">
      <c r="A7" s="33"/>
      <c r="B7" s="85" t="s">
        <v>6</v>
      </c>
      <c r="C7" s="85"/>
      <c r="D7" s="85"/>
      <c r="E7" s="85"/>
      <c r="F7" s="23"/>
      <c r="G7" s="64">
        <v>3119917</v>
      </c>
      <c r="H7" s="37">
        <f>G7*W7/V7</f>
        <v>104.12405643407003</v>
      </c>
      <c r="I7" s="36">
        <v>3037746</v>
      </c>
      <c r="J7" s="37">
        <f>I7*W7/V7</f>
        <v>101.38168288975973</v>
      </c>
      <c r="K7" s="36">
        <v>3062666</v>
      </c>
      <c r="L7" s="36">
        <f>K7*W7/V7</f>
        <v>102.21336254224312</v>
      </c>
      <c r="M7" s="36"/>
      <c r="N7" s="36">
        <v>3074077</v>
      </c>
      <c r="O7" s="36">
        <f>N7*W7/V7</f>
        <v>102.594193060481</v>
      </c>
      <c r="P7" s="36">
        <v>3037401</v>
      </c>
      <c r="Q7" s="36">
        <f>P7*W7/V7</f>
        <v>101.3701688656784</v>
      </c>
      <c r="R7" s="36">
        <v>3068267</v>
      </c>
      <c r="S7" s="36">
        <f>R7*W7/V7</f>
        <v>102.40029022015482</v>
      </c>
      <c r="T7" s="36">
        <v>3063488</v>
      </c>
      <c r="U7" s="36">
        <f>T7*W7/V7</f>
        <v>102.24079595614124</v>
      </c>
      <c r="V7" s="36">
        <v>2996346</v>
      </c>
      <c r="W7" s="67">
        <v>100</v>
      </c>
    </row>
    <row r="8" spans="1:23" ht="12.75" customHeight="1">
      <c r="A8" s="33"/>
      <c r="B8" s="85" t="s">
        <v>7</v>
      </c>
      <c r="C8" s="85"/>
      <c r="D8" s="85"/>
      <c r="E8" s="85"/>
      <c r="F8" s="23"/>
      <c r="G8" s="64">
        <v>154709</v>
      </c>
      <c r="H8" s="37">
        <f aca="true" t="shared" si="0" ref="H8:H20">G8*W8/V8</f>
        <v>23.532785027509092</v>
      </c>
      <c r="I8" s="36">
        <v>171478</v>
      </c>
      <c r="J8" s="37">
        <f aca="true" t="shared" si="1" ref="J8:J20">I8*W8/V8</f>
        <v>26.083517513184134</v>
      </c>
      <c r="K8" s="36">
        <v>733407</v>
      </c>
      <c r="L8" s="36">
        <f aca="true" t="shared" si="2" ref="L8:L20">K8*W8/V8</f>
        <v>111.55853420725595</v>
      </c>
      <c r="M8" s="36"/>
      <c r="N8" s="36">
        <v>691496</v>
      </c>
      <c r="O8" s="36">
        <f aca="true" t="shared" si="3" ref="O8:O20">N8*W8/V8</f>
        <v>105.1834522579968</v>
      </c>
      <c r="P8" s="36">
        <v>667757</v>
      </c>
      <c r="Q8" s="36">
        <f aca="true" t="shared" si="4" ref="Q8:Q20">P8*W8/V8</f>
        <v>101.57251311568422</v>
      </c>
      <c r="R8" s="36">
        <v>677077</v>
      </c>
      <c r="S8" s="36">
        <f>R8*W8/V8</f>
        <v>102.99017825770171</v>
      </c>
      <c r="T8" s="36">
        <v>664911</v>
      </c>
      <c r="U8" s="36">
        <f>T8*W8/V8</f>
        <v>101.13960807339004</v>
      </c>
      <c r="V8" s="36">
        <v>657419</v>
      </c>
      <c r="W8" s="67">
        <v>100</v>
      </c>
    </row>
    <row r="9" spans="1:23" ht="12.75" customHeight="1">
      <c r="A9" s="33"/>
      <c r="B9" s="85" t="s">
        <v>8</v>
      </c>
      <c r="C9" s="85"/>
      <c r="D9" s="85"/>
      <c r="E9" s="85"/>
      <c r="F9" s="23"/>
      <c r="G9" s="65">
        <v>0</v>
      </c>
      <c r="H9" s="37">
        <f t="shared" si="0"/>
        <v>0</v>
      </c>
      <c r="I9" s="38">
        <v>0</v>
      </c>
      <c r="J9" s="37">
        <f t="shared" si="1"/>
        <v>0</v>
      </c>
      <c r="K9" s="38">
        <v>2916</v>
      </c>
      <c r="L9" s="36">
        <f t="shared" si="2"/>
        <v>262.9395852119026</v>
      </c>
      <c r="M9" s="36"/>
      <c r="N9" s="38">
        <v>229</v>
      </c>
      <c r="O9" s="36">
        <f t="shared" si="3"/>
        <v>20.649233543733093</v>
      </c>
      <c r="P9" s="38">
        <v>0</v>
      </c>
      <c r="Q9" s="36">
        <f t="shared" si="4"/>
        <v>0</v>
      </c>
      <c r="R9" s="38">
        <v>2024</v>
      </c>
      <c r="S9" s="36">
        <f>R9*W9/V9</f>
        <v>182.5067628494139</v>
      </c>
      <c r="T9" s="36">
        <v>1500</v>
      </c>
      <c r="U9" s="36">
        <f>T9*W9/V9</f>
        <v>135.2569882777277</v>
      </c>
      <c r="V9" s="38">
        <v>1109</v>
      </c>
      <c r="W9" s="67">
        <v>100</v>
      </c>
    </row>
    <row r="10" spans="1:23" ht="12.75" customHeight="1">
      <c r="A10" s="33"/>
      <c r="B10" s="85" t="s">
        <v>9</v>
      </c>
      <c r="C10" s="85"/>
      <c r="D10" s="85"/>
      <c r="E10" s="85"/>
      <c r="F10" s="23"/>
      <c r="G10" s="64">
        <v>3274626</v>
      </c>
      <c r="H10" s="37">
        <f t="shared" si="0"/>
        <v>89.59613929235317</v>
      </c>
      <c r="I10" s="36">
        <v>3209224</v>
      </c>
      <c r="J10" s="37">
        <f t="shared" si="1"/>
        <v>87.80669319927308</v>
      </c>
      <c r="K10" s="36">
        <v>3798989</v>
      </c>
      <c r="L10" s="36">
        <f t="shared" si="2"/>
        <v>103.94309078780827</v>
      </c>
      <c r="M10" s="36"/>
      <c r="N10" s="36">
        <v>3765802</v>
      </c>
      <c r="O10" s="36">
        <f t="shared" si="3"/>
        <v>103.03507042924052</v>
      </c>
      <c r="P10" s="36">
        <v>3705158</v>
      </c>
      <c r="Q10" s="36">
        <f t="shared" si="4"/>
        <v>101.37580666255526</v>
      </c>
      <c r="R10" s="36">
        <f>SUM(R7:R9)</f>
        <v>3747368</v>
      </c>
      <c r="S10" s="36">
        <f>R10*W10/V10</f>
        <v>102.53070283681463</v>
      </c>
      <c r="T10" s="36">
        <v>3729899</v>
      </c>
      <c r="U10" s="36">
        <f>T10*W10/V10</f>
        <v>102.0527383433738</v>
      </c>
      <c r="V10" s="36">
        <v>3654874</v>
      </c>
      <c r="W10" s="67">
        <v>100</v>
      </c>
    </row>
    <row r="11" spans="1:23" ht="9.75" customHeight="1">
      <c r="A11" s="33"/>
      <c r="B11" s="85"/>
      <c r="C11" s="85"/>
      <c r="D11" s="85"/>
      <c r="E11" s="85"/>
      <c r="F11" s="23"/>
      <c r="G11" s="64"/>
      <c r="H11" s="37"/>
      <c r="I11" s="36"/>
      <c r="J11" s="37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67"/>
    </row>
    <row r="12" spans="1:23" ht="12.75" customHeight="1">
      <c r="A12" s="33"/>
      <c r="B12" s="85" t="s">
        <v>10</v>
      </c>
      <c r="C12" s="85"/>
      <c r="D12" s="85"/>
      <c r="E12" s="85"/>
      <c r="F12" s="23"/>
      <c r="G12" s="64">
        <v>3050414</v>
      </c>
      <c r="H12" s="37">
        <f t="shared" si="0"/>
        <v>98.7362504155261</v>
      </c>
      <c r="I12" s="36">
        <v>2959353</v>
      </c>
      <c r="J12" s="37">
        <f t="shared" si="1"/>
        <v>95.78877453222363</v>
      </c>
      <c r="K12" s="36">
        <v>3192153</v>
      </c>
      <c r="L12" s="36">
        <f t="shared" si="2"/>
        <v>103.32407927995114</v>
      </c>
      <c r="M12" s="36"/>
      <c r="N12" s="36">
        <v>3117241</v>
      </c>
      <c r="O12" s="36">
        <f t="shared" si="3"/>
        <v>100.89931661130095</v>
      </c>
      <c r="P12" s="36">
        <v>3028549</v>
      </c>
      <c r="Q12" s="36">
        <f t="shared" si="4"/>
        <v>98.02852086952497</v>
      </c>
      <c r="R12" s="36">
        <v>3153629</v>
      </c>
      <c r="S12" s="36">
        <f>R12*W12/V12</f>
        <v>102.07712876405142</v>
      </c>
      <c r="T12" s="36">
        <v>3141167</v>
      </c>
      <c r="U12" s="36">
        <f>T12*W12/V12</f>
        <v>101.67375690938569</v>
      </c>
      <c r="V12" s="36">
        <v>3089457</v>
      </c>
      <c r="W12" s="67">
        <v>100</v>
      </c>
    </row>
    <row r="13" spans="1:23" ht="12.75" customHeight="1">
      <c r="A13" s="33"/>
      <c r="B13" s="85" t="s">
        <v>11</v>
      </c>
      <c r="C13" s="85"/>
      <c r="D13" s="85"/>
      <c r="E13" s="85"/>
      <c r="F13" s="23"/>
      <c r="G13" s="64">
        <v>143244</v>
      </c>
      <c r="H13" s="37">
        <f t="shared" si="0"/>
        <v>142.3571151724755</v>
      </c>
      <c r="I13" s="36">
        <v>120581</v>
      </c>
      <c r="J13" s="37">
        <f t="shared" si="1"/>
        <v>119.83443149180604</v>
      </c>
      <c r="K13" s="36">
        <v>101106</v>
      </c>
      <c r="L13" s="36">
        <f t="shared" si="2"/>
        <v>100.48000954056229</v>
      </c>
      <c r="M13" s="36"/>
      <c r="N13" s="36">
        <v>107967</v>
      </c>
      <c r="O13" s="36">
        <f t="shared" si="3"/>
        <v>107.29853015712114</v>
      </c>
      <c r="P13" s="36">
        <v>83118</v>
      </c>
      <c r="Q13" s="36">
        <f t="shared" si="4"/>
        <v>82.60338093676395</v>
      </c>
      <c r="R13" s="36">
        <v>126601</v>
      </c>
      <c r="S13" s="36">
        <f>R13*W13/V13</f>
        <v>125.81715909881439</v>
      </c>
      <c r="T13" s="36">
        <v>115330</v>
      </c>
      <c r="U13" s="36">
        <f>T13*W13/V13</f>
        <v>114.61594267712154</v>
      </c>
      <c r="V13" s="36">
        <v>100623</v>
      </c>
      <c r="W13" s="67">
        <v>100</v>
      </c>
    </row>
    <row r="14" spans="1:23" ht="12.75" customHeight="1">
      <c r="A14" s="33"/>
      <c r="B14" s="85" t="s">
        <v>12</v>
      </c>
      <c r="C14" s="85"/>
      <c r="D14" s="85"/>
      <c r="E14" s="85"/>
      <c r="F14" s="23"/>
      <c r="G14" s="64">
        <v>20965</v>
      </c>
      <c r="H14" s="37">
        <f t="shared" si="0"/>
        <v>651.6941249611439</v>
      </c>
      <c r="I14" s="36">
        <v>63804</v>
      </c>
      <c r="J14" s="37">
        <f t="shared" si="1"/>
        <v>1983.338514143612</v>
      </c>
      <c r="K14" s="36">
        <v>425421</v>
      </c>
      <c r="L14" s="36">
        <f t="shared" si="2"/>
        <v>13224.152937519428</v>
      </c>
      <c r="M14" s="36"/>
      <c r="N14" s="36">
        <v>12037</v>
      </c>
      <c r="O14" s="36">
        <f t="shared" si="3"/>
        <v>374.1684799502642</v>
      </c>
      <c r="P14" s="36">
        <v>4767</v>
      </c>
      <c r="Q14" s="36">
        <f t="shared" si="4"/>
        <v>148.18153559216663</v>
      </c>
      <c r="R14" s="36">
        <v>2679</v>
      </c>
      <c r="S14" s="36">
        <f>R14*W14/V14</f>
        <v>83.27634442026734</v>
      </c>
      <c r="T14" s="36">
        <v>2061</v>
      </c>
      <c r="U14" s="36">
        <f>T14*W14/V14</f>
        <v>64.06589990674541</v>
      </c>
      <c r="V14" s="36">
        <v>3217</v>
      </c>
      <c r="W14" s="67">
        <v>100</v>
      </c>
    </row>
    <row r="15" spans="1:23" ht="12.75" customHeight="1">
      <c r="A15" s="33"/>
      <c r="B15" s="85" t="s">
        <v>31</v>
      </c>
      <c r="C15" s="85"/>
      <c r="D15" s="85"/>
      <c r="E15" s="85"/>
      <c r="F15" s="23"/>
      <c r="G15" s="65">
        <v>0</v>
      </c>
      <c r="H15" s="70" t="s">
        <v>36</v>
      </c>
      <c r="I15" s="38">
        <v>0</v>
      </c>
      <c r="J15" s="70" t="s">
        <v>36</v>
      </c>
      <c r="K15" s="38">
        <v>0</v>
      </c>
      <c r="L15" s="70" t="s">
        <v>36</v>
      </c>
      <c r="M15" s="38"/>
      <c r="N15" s="38">
        <v>0</v>
      </c>
      <c r="O15" s="70" t="s">
        <v>36</v>
      </c>
      <c r="P15" s="38">
        <v>0</v>
      </c>
      <c r="Q15" s="70" t="s">
        <v>36</v>
      </c>
      <c r="R15" s="38">
        <v>0</v>
      </c>
      <c r="S15" s="70" t="s">
        <v>36</v>
      </c>
      <c r="T15" s="36">
        <v>0</v>
      </c>
      <c r="U15" s="70" t="s">
        <v>36</v>
      </c>
      <c r="V15" s="38">
        <v>0</v>
      </c>
      <c r="W15" s="67">
        <v>100</v>
      </c>
    </row>
    <row r="16" spans="1:23" ht="12.75" customHeight="1">
      <c r="A16" s="33"/>
      <c r="B16" s="85" t="s">
        <v>14</v>
      </c>
      <c r="C16" s="85"/>
      <c r="D16" s="85"/>
      <c r="E16" s="85"/>
      <c r="F16" s="23"/>
      <c r="G16" s="64">
        <v>3214623</v>
      </c>
      <c r="H16" s="37">
        <f t="shared" si="0"/>
        <v>100.66783640857709</v>
      </c>
      <c r="I16" s="36">
        <v>3143738</v>
      </c>
      <c r="J16" s="37">
        <f t="shared" si="1"/>
        <v>98.44803035859177</v>
      </c>
      <c r="K16" s="36">
        <v>3718680</v>
      </c>
      <c r="L16" s="36">
        <f t="shared" si="2"/>
        <v>116.45268197727928</v>
      </c>
      <c r="M16" s="36"/>
      <c r="N16" s="36">
        <v>3237245</v>
      </c>
      <c r="O16" s="36">
        <f t="shared" si="3"/>
        <v>101.37625783007343</v>
      </c>
      <c r="P16" s="36">
        <v>3116434</v>
      </c>
      <c r="Q16" s="36">
        <f t="shared" si="4"/>
        <v>97.59298931480535</v>
      </c>
      <c r="R16" s="36">
        <f>SUM(R12:R15)</f>
        <v>3282909</v>
      </c>
      <c r="S16" s="36">
        <f>R16*W16/V16</f>
        <v>102.8062532235492</v>
      </c>
      <c r="T16" s="36">
        <v>3258558</v>
      </c>
      <c r="U16" s="36">
        <f>T16*W16/V16</f>
        <v>102.04368713589747</v>
      </c>
      <c r="V16" s="36">
        <v>3193297</v>
      </c>
      <c r="W16" s="67">
        <v>100</v>
      </c>
    </row>
    <row r="17" spans="1:23" ht="9.75" customHeight="1">
      <c r="A17" s="33"/>
      <c r="B17" s="85"/>
      <c r="C17" s="85"/>
      <c r="D17" s="85"/>
      <c r="E17" s="85"/>
      <c r="F17" s="23"/>
      <c r="G17" s="64"/>
      <c r="H17" s="37"/>
      <c r="I17" s="36"/>
      <c r="J17" s="37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67"/>
    </row>
    <row r="18" spans="1:23" ht="12.75" customHeight="1">
      <c r="A18" s="33"/>
      <c r="B18" s="85" t="s">
        <v>15</v>
      </c>
      <c r="C18" s="85"/>
      <c r="D18" s="85"/>
      <c r="E18" s="85"/>
      <c r="F18" s="23"/>
      <c r="G18" s="64"/>
      <c r="H18" s="37"/>
      <c r="I18" s="36"/>
      <c r="J18" s="37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67"/>
    </row>
    <row r="19" spans="1:23" ht="12.75" customHeight="1">
      <c r="A19" s="33"/>
      <c r="B19" s="85" t="s">
        <v>16</v>
      </c>
      <c r="C19" s="85"/>
      <c r="D19" s="85"/>
      <c r="E19" s="85"/>
      <c r="F19" s="23"/>
      <c r="G19" s="64">
        <v>981503</v>
      </c>
      <c r="H19" s="37">
        <f t="shared" si="0"/>
        <v>264.1395642988818</v>
      </c>
      <c r="I19" s="36">
        <v>1256061</v>
      </c>
      <c r="J19" s="37">
        <f t="shared" si="1"/>
        <v>338.0279074774278</v>
      </c>
      <c r="K19" s="36">
        <v>172455</v>
      </c>
      <c r="L19" s="36">
        <f t="shared" si="2"/>
        <v>46.41064628550668</v>
      </c>
      <c r="M19" s="36"/>
      <c r="N19" s="36">
        <v>164470</v>
      </c>
      <c r="O19" s="36">
        <f t="shared" si="3"/>
        <v>44.26174361182502</v>
      </c>
      <c r="P19" s="36">
        <v>316380</v>
      </c>
      <c r="Q19" s="36">
        <f t="shared" si="4"/>
        <v>85.14337231050769</v>
      </c>
      <c r="R19" s="36">
        <v>361000</v>
      </c>
      <c r="S19" s="36">
        <f>R19*W19/V19</f>
        <v>97.15139200990352</v>
      </c>
      <c r="T19" s="36">
        <v>311000</v>
      </c>
      <c r="U19" s="36">
        <f>T19*W19/V19</f>
        <v>83.6955205403878</v>
      </c>
      <c r="V19" s="36">
        <v>371585</v>
      </c>
      <c r="W19" s="67">
        <v>100</v>
      </c>
    </row>
    <row r="20" spans="1:23" ht="12.75" customHeight="1">
      <c r="A20" s="39"/>
      <c r="B20" s="86" t="s">
        <v>17</v>
      </c>
      <c r="C20" s="86"/>
      <c r="D20" s="86"/>
      <c r="E20" s="86"/>
      <c r="F20" s="54"/>
      <c r="G20" s="66">
        <v>1619649</v>
      </c>
      <c r="H20" s="41">
        <f t="shared" si="0"/>
        <v>165.6023557439151</v>
      </c>
      <c r="I20" s="42">
        <v>1999934</v>
      </c>
      <c r="J20" s="41">
        <f t="shared" si="1"/>
        <v>204.48491107168965</v>
      </c>
      <c r="K20" s="42">
        <v>1233276</v>
      </c>
      <c r="L20" s="42">
        <f t="shared" si="2"/>
        <v>126.09732780524214</v>
      </c>
      <c r="M20" s="42"/>
      <c r="N20" s="42">
        <v>1375028</v>
      </c>
      <c r="O20" s="42">
        <f t="shared" si="3"/>
        <v>140.59087864953707</v>
      </c>
      <c r="P20" s="42">
        <v>1576685</v>
      </c>
      <c r="Q20" s="42">
        <f t="shared" si="4"/>
        <v>161.20946591890882</v>
      </c>
      <c r="R20" s="42">
        <v>860651</v>
      </c>
      <c r="S20" s="42">
        <f>R20*W20/V20</f>
        <v>87.99797553257297</v>
      </c>
      <c r="T20" s="42">
        <v>895502</v>
      </c>
      <c r="U20" s="42">
        <f>T20*W20/V20</f>
        <v>91.5613449416432</v>
      </c>
      <c r="V20" s="42">
        <v>978035</v>
      </c>
      <c r="W20" s="68">
        <v>100</v>
      </c>
    </row>
    <row r="21" spans="2:22" ht="13.5" customHeight="1">
      <c r="B21" s="43" t="s">
        <v>32</v>
      </c>
      <c r="D21" s="44"/>
      <c r="E21" s="44"/>
      <c r="F21" s="44"/>
      <c r="G21" s="44"/>
      <c r="H21" s="44"/>
      <c r="I21" s="45"/>
      <c r="J21" s="46"/>
      <c r="L21" s="23"/>
      <c r="M21" s="23"/>
      <c r="N21" s="23"/>
      <c r="P21" s="23"/>
      <c r="Q21" s="23"/>
      <c r="R21" s="43"/>
      <c r="V21" s="43" t="s">
        <v>33</v>
      </c>
    </row>
    <row r="22" spans="4:17" ht="9.75" customHeight="1">
      <c r="D22" s="44"/>
      <c r="E22" s="44"/>
      <c r="F22" s="44"/>
      <c r="G22" s="44"/>
      <c r="H22" s="44"/>
      <c r="I22" s="45"/>
      <c r="J22" s="46"/>
      <c r="Q22" s="23"/>
    </row>
    <row r="23" spans="1:23" ht="13.5" customHeight="1">
      <c r="A23" s="87" t="s">
        <v>34</v>
      </c>
      <c r="B23" s="87"/>
      <c r="C23" s="87"/>
      <c r="D23" s="87"/>
      <c r="E23" s="44"/>
      <c r="F23" s="44"/>
      <c r="G23" s="44"/>
      <c r="H23" s="44"/>
      <c r="I23" s="45"/>
      <c r="J23" s="46"/>
      <c r="Q23" s="23"/>
      <c r="R23" s="88"/>
      <c r="S23" s="88"/>
      <c r="T23" s="69"/>
      <c r="U23" s="69"/>
      <c r="V23" s="88" t="s">
        <v>42</v>
      </c>
      <c r="W23" s="88"/>
    </row>
    <row r="24" spans="1:23" ht="13.5" customHeight="1">
      <c r="A24" s="24"/>
      <c r="B24" s="89" t="s">
        <v>1</v>
      </c>
      <c r="C24" s="89"/>
      <c r="D24" s="89"/>
      <c r="E24" s="89"/>
      <c r="F24" s="25"/>
      <c r="G24" s="91" t="s">
        <v>24</v>
      </c>
      <c r="H24" s="91"/>
      <c r="I24" s="91" t="s">
        <v>25</v>
      </c>
      <c r="J24" s="83"/>
      <c r="K24" s="91" t="s">
        <v>26</v>
      </c>
      <c r="L24" s="91"/>
      <c r="M24" s="26"/>
      <c r="N24" s="91" t="s">
        <v>27</v>
      </c>
      <c r="O24" s="83"/>
      <c r="P24" s="91" t="s">
        <v>28</v>
      </c>
      <c r="Q24" s="83"/>
      <c r="R24" s="91" t="s">
        <v>35</v>
      </c>
      <c r="S24" s="91"/>
      <c r="T24" s="83" t="s">
        <v>38</v>
      </c>
      <c r="U24" s="84"/>
      <c r="V24" s="92" t="s">
        <v>39</v>
      </c>
      <c r="W24" s="91"/>
    </row>
    <row r="25" spans="1:23" ht="13.5" customHeight="1">
      <c r="A25" s="27"/>
      <c r="B25" s="90"/>
      <c r="C25" s="90"/>
      <c r="D25" s="90"/>
      <c r="E25" s="90"/>
      <c r="F25" s="28"/>
      <c r="G25" s="29" t="s">
        <v>29</v>
      </c>
      <c r="H25" s="29" t="s">
        <v>30</v>
      </c>
      <c r="I25" s="29" t="s">
        <v>29</v>
      </c>
      <c r="J25" s="30" t="s">
        <v>30</v>
      </c>
      <c r="K25" s="29" t="s">
        <v>29</v>
      </c>
      <c r="L25" s="29" t="s">
        <v>30</v>
      </c>
      <c r="M25" s="31"/>
      <c r="N25" s="29" t="s">
        <v>29</v>
      </c>
      <c r="O25" s="29" t="s">
        <v>30</v>
      </c>
      <c r="P25" s="29" t="s">
        <v>29</v>
      </c>
      <c r="Q25" s="32" t="s">
        <v>30</v>
      </c>
      <c r="R25" s="29" t="s">
        <v>29</v>
      </c>
      <c r="S25" s="29" t="s">
        <v>30</v>
      </c>
      <c r="T25" s="29" t="s">
        <v>29</v>
      </c>
      <c r="U25" s="29" t="s">
        <v>30</v>
      </c>
      <c r="V25" s="74" t="s">
        <v>29</v>
      </c>
      <c r="W25" s="29" t="s">
        <v>30</v>
      </c>
    </row>
    <row r="26" spans="1:23" ht="12.75" customHeight="1">
      <c r="A26" s="33"/>
      <c r="B26" s="85"/>
      <c r="C26" s="85"/>
      <c r="D26" s="85"/>
      <c r="E26" s="85"/>
      <c r="F26" s="34"/>
      <c r="G26" s="62" t="s">
        <v>4</v>
      </c>
      <c r="H26" s="60"/>
      <c r="I26" s="59" t="s">
        <v>4</v>
      </c>
      <c r="J26" s="60"/>
      <c r="K26" s="59" t="s">
        <v>4</v>
      </c>
      <c r="L26" s="60"/>
      <c r="M26" s="60"/>
      <c r="N26" s="59" t="s">
        <v>4</v>
      </c>
      <c r="O26" s="60"/>
      <c r="P26" s="59" t="s">
        <v>4</v>
      </c>
      <c r="Q26" s="61"/>
      <c r="R26" s="59" t="s">
        <v>4</v>
      </c>
      <c r="S26" s="61"/>
      <c r="T26" s="59" t="s">
        <v>4</v>
      </c>
      <c r="U26" s="61"/>
      <c r="V26" s="75" t="s">
        <v>4</v>
      </c>
      <c r="W26" s="67"/>
    </row>
    <row r="27" spans="1:23" ht="12.75" customHeight="1">
      <c r="A27" s="33"/>
      <c r="B27" s="85" t="s">
        <v>3</v>
      </c>
      <c r="C27" s="85"/>
      <c r="D27" s="85"/>
      <c r="E27" s="85"/>
      <c r="F27" s="34"/>
      <c r="G27" s="63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5"/>
      <c r="S27" s="36"/>
      <c r="T27" s="36"/>
      <c r="U27" s="36"/>
      <c r="V27" s="35"/>
      <c r="W27" s="67"/>
    </row>
    <row r="28" spans="1:23" ht="12.75" customHeight="1">
      <c r="A28" s="33"/>
      <c r="B28" s="85" t="s">
        <v>6</v>
      </c>
      <c r="C28" s="85"/>
      <c r="D28" s="85"/>
      <c r="E28" s="85"/>
      <c r="F28" s="34"/>
      <c r="G28" s="64">
        <v>2227769</v>
      </c>
      <c r="H28" s="36">
        <f>G28*W28/V28</f>
        <v>81.89770181072244</v>
      </c>
      <c r="I28" s="36">
        <v>2273507</v>
      </c>
      <c r="J28" s="37">
        <f>I28*W28/V28</f>
        <v>83.57913156641919</v>
      </c>
      <c r="K28" s="36">
        <v>2379264</v>
      </c>
      <c r="L28" s="36">
        <f>K28*W28/V28</f>
        <v>87.46699213472613</v>
      </c>
      <c r="M28" s="36"/>
      <c r="N28" s="36">
        <v>2429323</v>
      </c>
      <c r="O28" s="36">
        <f>N28*W28/V28</f>
        <v>89.3072713804392</v>
      </c>
      <c r="P28" s="36">
        <v>2428395</v>
      </c>
      <c r="Q28" s="36">
        <f>P28*W28/V28</f>
        <v>89.27315605372429</v>
      </c>
      <c r="R28" s="36">
        <v>2433195</v>
      </c>
      <c r="S28" s="36">
        <f>R28*W28/V28</f>
        <v>89.44961464018073</v>
      </c>
      <c r="T28" s="36">
        <v>2667175</v>
      </c>
      <c r="U28" s="36">
        <f>T28*W28/V28</f>
        <v>98.05123548582173</v>
      </c>
      <c r="V28" s="36">
        <v>2720185</v>
      </c>
      <c r="W28" s="67">
        <v>100</v>
      </c>
    </row>
    <row r="29" spans="1:23" ht="12.75" customHeight="1">
      <c r="A29" s="33"/>
      <c r="B29" s="85" t="s">
        <v>7</v>
      </c>
      <c r="C29" s="85"/>
      <c r="D29" s="85"/>
      <c r="E29" s="85"/>
      <c r="F29" s="34"/>
      <c r="G29" s="64">
        <v>178410</v>
      </c>
      <c r="H29" s="36">
        <f aca="true" t="shared" si="5" ref="H29:H41">G29*W29/V29</f>
        <v>11.780957783085368</v>
      </c>
      <c r="I29" s="36">
        <v>173066</v>
      </c>
      <c r="J29" s="37">
        <f aca="true" t="shared" si="6" ref="J29:J41">I29*W29/V29</f>
        <v>11.428077123969802</v>
      </c>
      <c r="K29" s="36">
        <v>1515268</v>
      </c>
      <c r="L29" s="36">
        <f aca="true" t="shared" si="7" ref="L29:L41">K29*W29/V29</f>
        <v>100.05777892528558</v>
      </c>
      <c r="M29" s="36"/>
      <c r="N29" s="36">
        <v>1508194</v>
      </c>
      <c r="O29" s="36">
        <f aca="true" t="shared" si="8" ref="O29:O41">N29*W29/V29</f>
        <v>99.59066107674825</v>
      </c>
      <c r="P29" s="36">
        <v>1515115</v>
      </c>
      <c r="Q29" s="36">
        <f aca="true" t="shared" si="9" ref="Q29:Q41">P29*W29/V29</f>
        <v>100.04767586749279</v>
      </c>
      <c r="R29" s="36">
        <v>1520079</v>
      </c>
      <c r="S29" s="36">
        <f aca="true" t="shared" si="10" ref="S29:S41">R29*W29/V29</f>
        <v>100.37546396477005</v>
      </c>
      <c r="T29" s="36">
        <v>1511096</v>
      </c>
      <c r="U29" s="36">
        <f>T29*W29/V29</f>
        <v>99.78228900952395</v>
      </c>
      <c r="V29" s="36">
        <v>1514393</v>
      </c>
      <c r="W29" s="67">
        <v>100</v>
      </c>
    </row>
    <row r="30" spans="1:23" ht="12.75" customHeight="1">
      <c r="A30" s="33"/>
      <c r="B30" s="85" t="s">
        <v>8</v>
      </c>
      <c r="C30" s="85"/>
      <c r="D30" s="85"/>
      <c r="E30" s="85"/>
      <c r="F30" s="34"/>
      <c r="G30" s="65">
        <v>29049</v>
      </c>
      <c r="H30" s="36">
        <f t="shared" si="5"/>
        <v>81.19008356857374</v>
      </c>
      <c r="I30" s="38">
        <v>16931</v>
      </c>
      <c r="J30" s="37">
        <f t="shared" si="6"/>
        <v>47.32105424969954</v>
      </c>
      <c r="K30" s="38">
        <v>29309</v>
      </c>
      <c r="L30" s="36">
        <f t="shared" si="7"/>
        <v>81.91676681852483</v>
      </c>
      <c r="M30" s="36"/>
      <c r="N30" s="38">
        <v>28207</v>
      </c>
      <c r="O30" s="36">
        <f t="shared" si="8"/>
        <v>78.83674781296291</v>
      </c>
      <c r="P30" s="38">
        <v>60880</v>
      </c>
      <c r="Q30" s="36">
        <f t="shared" si="9"/>
        <v>170.15567791162414</v>
      </c>
      <c r="R30" s="38">
        <v>54372</v>
      </c>
      <c r="S30" s="36">
        <f t="shared" si="10"/>
        <v>151.96623717823303</v>
      </c>
      <c r="T30" s="36">
        <v>48468</v>
      </c>
      <c r="U30" s="36">
        <f>T30*W30/V30</f>
        <v>135.46493753318987</v>
      </c>
      <c r="V30" s="38">
        <v>35779</v>
      </c>
      <c r="W30" s="67">
        <v>100</v>
      </c>
    </row>
    <row r="31" spans="1:23" ht="12.75" customHeight="1">
      <c r="A31" s="33"/>
      <c r="B31" s="85" t="s">
        <v>9</v>
      </c>
      <c r="C31" s="85"/>
      <c r="D31" s="85"/>
      <c r="E31" s="85"/>
      <c r="F31" s="34"/>
      <c r="G31" s="64">
        <v>2435228</v>
      </c>
      <c r="H31" s="36">
        <f t="shared" si="5"/>
        <v>57.02633292720023</v>
      </c>
      <c r="I31" s="36">
        <f>SUM(I28:I30)</f>
        <v>2463504</v>
      </c>
      <c r="J31" s="37">
        <f t="shared" si="6"/>
        <v>57.68847897260112</v>
      </c>
      <c r="K31" s="36">
        <f>SUM(K28:K30)</f>
        <v>3923841</v>
      </c>
      <c r="L31" s="36">
        <f t="shared" si="7"/>
        <v>91.88554961564104</v>
      </c>
      <c r="M31" s="36"/>
      <c r="N31" s="36">
        <f>SUM(N28:N30)</f>
        <v>3965724</v>
      </c>
      <c r="O31" s="36">
        <f t="shared" si="8"/>
        <v>92.86633412616322</v>
      </c>
      <c r="P31" s="36">
        <v>4004390</v>
      </c>
      <c r="Q31" s="36">
        <f t="shared" si="9"/>
        <v>93.77178535658729</v>
      </c>
      <c r="R31" s="36">
        <f>SUM(R28:R30)</f>
        <v>4007646</v>
      </c>
      <c r="S31" s="36">
        <f t="shared" si="10"/>
        <v>93.84803190927597</v>
      </c>
      <c r="T31" s="36">
        <v>4226739</v>
      </c>
      <c r="U31" s="36">
        <f>T31*W31/V31</f>
        <v>98.97858656782091</v>
      </c>
      <c r="V31" s="36">
        <v>4270357</v>
      </c>
      <c r="W31" s="67">
        <v>100</v>
      </c>
    </row>
    <row r="32" spans="1:23" ht="9.75" customHeight="1">
      <c r="A32" s="33"/>
      <c r="B32" s="85"/>
      <c r="C32" s="85"/>
      <c r="D32" s="85"/>
      <c r="E32" s="85"/>
      <c r="F32" s="34"/>
      <c r="G32" s="64"/>
      <c r="H32" s="36"/>
      <c r="I32" s="36"/>
      <c r="J32" s="3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67"/>
    </row>
    <row r="33" spans="1:23" ht="12.75" customHeight="1">
      <c r="A33" s="33"/>
      <c r="B33" s="85" t="s">
        <v>10</v>
      </c>
      <c r="C33" s="85"/>
      <c r="D33" s="85"/>
      <c r="E33" s="85"/>
      <c r="F33" s="34"/>
      <c r="G33" s="64">
        <v>1608148</v>
      </c>
      <c r="H33" s="36">
        <f t="shared" si="5"/>
        <v>49.213528190360485</v>
      </c>
      <c r="I33" s="36">
        <v>1655224</v>
      </c>
      <c r="J33" s="37">
        <f t="shared" si="6"/>
        <v>50.65417672089959</v>
      </c>
      <c r="K33" s="36">
        <v>3127784</v>
      </c>
      <c r="L33" s="36">
        <f t="shared" si="7"/>
        <v>95.71835804749219</v>
      </c>
      <c r="M33" s="36"/>
      <c r="N33" s="36">
        <v>3189735</v>
      </c>
      <c r="O33" s="36">
        <f t="shared" si="8"/>
        <v>97.61422042142856</v>
      </c>
      <c r="P33" s="36">
        <v>3229701</v>
      </c>
      <c r="Q33" s="36">
        <f t="shared" si="9"/>
        <v>98.83728438547661</v>
      </c>
      <c r="R33" s="36">
        <v>3263483</v>
      </c>
      <c r="S33" s="36">
        <f t="shared" si="10"/>
        <v>99.8711018011167</v>
      </c>
      <c r="T33" s="36">
        <v>3246070</v>
      </c>
      <c r="U33" s="36">
        <f>T33*W33/V33</f>
        <v>99.33821853018718</v>
      </c>
      <c r="V33" s="36">
        <v>3267695</v>
      </c>
      <c r="W33" s="67">
        <v>100</v>
      </c>
    </row>
    <row r="34" spans="1:23" ht="12.75" customHeight="1">
      <c r="A34" s="33"/>
      <c r="B34" s="85" t="s">
        <v>11</v>
      </c>
      <c r="C34" s="85"/>
      <c r="D34" s="85"/>
      <c r="E34" s="85"/>
      <c r="F34" s="34"/>
      <c r="G34" s="64">
        <v>709980</v>
      </c>
      <c r="H34" s="36">
        <f t="shared" si="5"/>
        <v>136.81007721315802</v>
      </c>
      <c r="I34" s="36">
        <v>686828</v>
      </c>
      <c r="J34" s="37">
        <f t="shared" si="6"/>
        <v>132.3487868843614</v>
      </c>
      <c r="K34" s="36">
        <v>692290</v>
      </c>
      <c r="L34" s="36">
        <f t="shared" si="7"/>
        <v>133.40129067564885</v>
      </c>
      <c r="M34" s="36"/>
      <c r="N34" s="36">
        <v>658872</v>
      </c>
      <c r="O34" s="36">
        <f t="shared" si="8"/>
        <v>126.96178652016657</v>
      </c>
      <c r="P34" s="36">
        <v>614101</v>
      </c>
      <c r="Q34" s="36">
        <f t="shared" si="9"/>
        <v>118.33460833640041</v>
      </c>
      <c r="R34" s="36">
        <v>585585</v>
      </c>
      <c r="S34" s="36">
        <f t="shared" si="10"/>
        <v>112.83969839272535</v>
      </c>
      <c r="T34" s="36">
        <v>557030</v>
      </c>
      <c r="U34" s="36">
        <f>T34*W34/V34</f>
        <v>107.3372733176222</v>
      </c>
      <c r="V34" s="36">
        <v>518953</v>
      </c>
      <c r="W34" s="67">
        <v>100</v>
      </c>
    </row>
    <row r="35" spans="1:23" ht="12.75" customHeight="1">
      <c r="A35" s="33"/>
      <c r="B35" s="85" t="s">
        <v>12</v>
      </c>
      <c r="C35" s="85"/>
      <c r="D35" s="85"/>
      <c r="E35" s="85"/>
      <c r="F35" s="34"/>
      <c r="G35" s="64">
        <v>3488</v>
      </c>
      <c r="H35" s="36">
        <f t="shared" si="5"/>
        <v>116.73360107095047</v>
      </c>
      <c r="I35" s="36">
        <v>4429</v>
      </c>
      <c r="J35" s="37">
        <f t="shared" si="6"/>
        <v>148.22623828647926</v>
      </c>
      <c r="K35" s="36">
        <v>40157</v>
      </c>
      <c r="L35" s="36">
        <f t="shared" si="7"/>
        <v>1343.9424364123158</v>
      </c>
      <c r="M35" s="36"/>
      <c r="N35" s="36">
        <v>2262</v>
      </c>
      <c r="O35" s="36">
        <f t="shared" si="8"/>
        <v>75.70281124497993</v>
      </c>
      <c r="P35" s="36">
        <v>6084</v>
      </c>
      <c r="Q35" s="36">
        <f t="shared" si="9"/>
        <v>203.6144578313253</v>
      </c>
      <c r="R35" s="36">
        <v>2924</v>
      </c>
      <c r="S35" s="36">
        <f t="shared" si="10"/>
        <v>97.85809906291834</v>
      </c>
      <c r="T35" s="36">
        <v>2770</v>
      </c>
      <c r="U35" s="36">
        <f>T35*W35/V35</f>
        <v>92.7041499330656</v>
      </c>
      <c r="V35" s="36">
        <v>2988</v>
      </c>
      <c r="W35" s="67">
        <v>100</v>
      </c>
    </row>
    <row r="36" spans="1:23" ht="12.75" customHeight="1">
      <c r="A36" s="33"/>
      <c r="B36" s="85" t="s">
        <v>31</v>
      </c>
      <c r="C36" s="85"/>
      <c r="D36" s="85"/>
      <c r="E36" s="85"/>
      <c r="F36" s="34"/>
      <c r="G36" s="65">
        <v>0</v>
      </c>
      <c r="H36" s="70" t="s">
        <v>36</v>
      </c>
      <c r="I36" s="38">
        <v>0</v>
      </c>
      <c r="J36" s="70" t="s">
        <v>36</v>
      </c>
      <c r="K36" s="38">
        <v>0</v>
      </c>
      <c r="L36" s="70" t="s">
        <v>36</v>
      </c>
      <c r="M36" s="38"/>
      <c r="N36" s="38">
        <v>0</v>
      </c>
      <c r="O36" s="70" t="s">
        <v>36</v>
      </c>
      <c r="P36" s="38">
        <v>0</v>
      </c>
      <c r="Q36" s="70" t="s">
        <v>36</v>
      </c>
      <c r="R36" s="38">
        <v>0</v>
      </c>
      <c r="S36" s="70" t="s">
        <v>36</v>
      </c>
      <c r="T36" s="36">
        <v>0</v>
      </c>
      <c r="U36" s="70" t="s">
        <v>36</v>
      </c>
      <c r="V36" s="38">
        <v>0</v>
      </c>
      <c r="W36" s="67">
        <v>100</v>
      </c>
    </row>
    <row r="37" spans="1:23" ht="12.75" customHeight="1">
      <c r="A37" s="33"/>
      <c r="B37" s="85" t="s">
        <v>14</v>
      </c>
      <c r="C37" s="85"/>
      <c r="D37" s="85"/>
      <c r="E37" s="85"/>
      <c r="F37" s="34"/>
      <c r="G37" s="64">
        <f>SUM(G33:G36)</f>
        <v>2321616</v>
      </c>
      <c r="H37" s="36">
        <f t="shared" si="5"/>
        <v>61.26224260060861</v>
      </c>
      <c r="I37" s="36">
        <f>SUM(I33:I36)</f>
        <v>2346481</v>
      </c>
      <c r="J37" s="37">
        <f t="shared" si="6"/>
        <v>61.91837421852653</v>
      </c>
      <c r="K37" s="36">
        <f>SUM(K33:K36)</f>
        <v>3860231</v>
      </c>
      <c r="L37" s="36">
        <f t="shared" si="7"/>
        <v>101.86284381930085</v>
      </c>
      <c r="M37" s="36"/>
      <c r="N37" s="36">
        <f>SUM(N33:N36)</f>
        <v>3850869</v>
      </c>
      <c r="O37" s="36">
        <f t="shared" si="8"/>
        <v>101.6158016231638</v>
      </c>
      <c r="P37" s="36">
        <v>3849886</v>
      </c>
      <c r="Q37" s="36">
        <f t="shared" si="9"/>
        <v>101.58986245644701</v>
      </c>
      <c r="R37" s="36">
        <f>SUM(R33:R36)</f>
        <v>3851992</v>
      </c>
      <c r="S37" s="36">
        <f t="shared" si="10"/>
        <v>101.64543507608646</v>
      </c>
      <c r="T37" s="36">
        <v>3805871</v>
      </c>
      <c r="U37" s="36">
        <f>T37*W37/V37</f>
        <v>100.42840526108576</v>
      </c>
      <c r="V37" s="36">
        <v>3789636</v>
      </c>
      <c r="W37" s="67">
        <v>100</v>
      </c>
    </row>
    <row r="38" spans="1:23" ht="9.75" customHeight="1">
      <c r="A38" s="33"/>
      <c r="B38" s="85"/>
      <c r="C38" s="85"/>
      <c r="D38" s="85"/>
      <c r="E38" s="85"/>
      <c r="F38" s="34"/>
      <c r="G38" s="64"/>
      <c r="H38" s="36"/>
      <c r="I38" s="36"/>
      <c r="J38" s="37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67"/>
    </row>
    <row r="39" spans="1:23" ht="12.75" customHeight="1">
      <c r="A39" s="33"/>
      <c r="B39" s="85" t="s">
        <v>15</v>
      </c>
      <c r="C39" s="85"/>
      <c r="D39" s="85"/>
      <c r="E39" s="85"/>
      <c r="F39" s="34"/>
      <c r="G39" s="64"/>
      <c r="H39" s="36"/>
      <c r="I39" s="36"/>
      <c r="J39" s="37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67"/>
    </row>
    <row r="40" spans="1:23" ht="12.75" customHeight="1">
      <c r="A40" s="33"/>
      <c r="B40" s="85" t="s">
        <v>16</v>
      </c>
      <c r="C40" s="85"/>
      <c r="D40" s="85"/>
      <c r="E40" s="85"/>
      <c r="F40" s="34"/>
      <c r="G40" s="64">
        <v>1299912</v>
      </c>
      <c r="H40" s="36">
        <f t="shared" si="5"/>
        <v>64.67819177386973</v>
      </c>
      <c r="I40" s="36">
        <v>1383201</v>
      </c>
      <c r="J40" s="37">
        <f t="shared" si="6"/>
        <v>68.82230454046766</v>
      </c>
      <c r="K40" s="36">
        <v>1247725</v>
      </c>
      <c r="L40" s="36">
        <f t="shared" si="7"/>
        <v>62.081584623460365</v>
      </c>
      <c r="M40" s="36"/>
      <c r="N40" s="36">
        <v>1512809</v>
      </c>
      <c r="O40" s="36">
        <f t="shared" si="8"/>
        <v>75.27105728636715</v>
      </c>
      <c r="P40" s="36">
        <v>1857802</v>
      </c>
      <c r="Q40" s="36">
        <f t="shared" si="9"/>
        <v>92.43646803312743</v>
      </c>
      <c r="R40" s="36">
        <v>1519675</v>
      </c>
      <c r="S40" s="36">
        <f t="shared" si="10"/>
        <v>75.61268076912552</v>
      </c>
      <c r="T40" s="36">
        <v>1555580</v>
      </c>
      <c r="U40" s="36">
        <f>T40*W40/V40</f>
        <v>77.39916360461038</v>
      </c>
      <c r="V40" s="36">
        <v>2009815</v>
      </c>
      <c r="W40" s="67">
        <v>100</v>
      </c>
    </row>
    <row r="41" spans="1:23" ht="12.75" customHeight="1">
      <c r="A41" s="39"/>
      <c r="B41" s="86" t="s">
        <v>17</v>
      </c>
      <c r="C41" s="86"/>
      <c r="D41" s="86"/>
      <c r="E41" s="86"/>
      <c r="F41" s="40"/>
      <c r="G41" s="66">
        <v>2302404</v>
      </c>
      <c r="H41" s="42">
        <f t="shared" si="5"/>
        <v>73.20467003268514</v>
      </c>
      <c r="I41" s="42">
        <v>2417083</v>
      </c>
      <c r="J41" s="41">
        <f t="shared" si="6"/>
        <v>76.85087563112846</v>
      </c>
      <c r="K41" s="42">
        <v>2285126</v>
      </c>
      <c r="L41" s="42">
        <f t="shared" si="7"/>
        <v>72.65531801243816</v>
      </c>
      <c r="M41" s="42"/>
      <c r="N41" s="42">
        <v>2552459</v>
      </c>
      <c r="O41" s="42">
        <f t="shared" si="8"/>
        <v>81.15513996108307</v>
      </c>
      <c r="P41" s="42">
        <v>2988537</v>
      </c>
      <c r="Q41" s="42">
        <f t="shared" si="9"/>
        <v>95.02018975187272</v>
      </c>
      <c r="R41" s="42">
        <v>2588496</v>
      </c>
      <c r="S41" s="42">
        <f t="shared" si="10"/>
        <v>82.30093222602348</v>
      </c>
      <c r="T41" s="42">
        <v>2797445</v>
      </c>
      <c r="U41" s="42">
        <f>T41*W41/V41</f>
        <v>88.94444161823246</v>
      </c>
      <c r="V41" s="42">
        <v>3145160</v>
      </c>
      <c r="W41" s="68">
        <v>100</v>
      </c>
    </row>
    <row r="42" spans="1:23" ht="13.5" customHeight="1">
      <c r="A42" s="23"/>
      <c r="B42" s="43" t="s">
        <v>22</v>
      </c>
      <c r="C42" s="47"/>
      <c r="D42" s="47"/>
      <c r="E42" s="47"/>
      <c r="F42" s="23"/>
      <c r="G42" s="35"/>
      <c r="H42" s="48"/>
      <c r="I42" s="35"/>
      <c r="J42" s="48"/>
      <c r="K42" s="35"/>
      <c r="L42" s="49"/>
      <c r="M42" s="49"/>
      <c r="N42" s="35"/>
      <c r="O42" s="35"/>
      <c r="P42" s="35"/>
      <c r="Q42" s="35"/>
      <c r="R42" s="50"/>
      <c r="S42" s="35"/>
      <c r="T42" s="35"/>
      <c r="U42" s="35"/>
      <c r="V42" s="50" t="s">
        <v>33</v>
      </c>
      <c r="W42" s="35"/>
    </row>
    <row r="43" ht="9.75" customHeight="1"/>
    <row r="51" s="51" customFormat="1" ht="13.5" customHeight="1"/>
    <row r="61" ht="13.5" customHeight="1">
      <c r="D61" s="52"/>
    </row>
    <row r="62" ht="13.5" customHeight="1">
      <c r="D62" s="53"/>
    </row>
    <row r="65" ht="13.5" customHeight="1">
      <c r="D65" s="52"/>
    </row>
  </sheetData>
  <sheetProtection/>
  <mergeCells count="58">
    <mergeCell ref="V2:W2"/>
    <mergeCell ref="V3:W3"/>
    <mergeCell ref="V23:W23"/>
    <mergeCell ref="V24:W24"/>
    <mergeCell ref="A2:D2"/>
    <mergeCell ref="E2:L2"/>
    <mergeCell ref="N2:P2"/>
    <mergeCell ref="R2:S2"/>
    <mergeCell ref="B3:E4"/>
    <mergeCell ref="G3:H3"/>
    <mergeCell ref="I3:J3"/>
    <mergeCell ref="K3:L3"/>
    <mergeCell ref="N3:O3"/>
    <mergeCell ref="P3:Q3"/>
    <mergeCell ref="R3:S3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28:E28"/>
    <mergeCell ref="B29:E29"/>
    <mergeCell ref="R23:S23"/>
    <mergeCell ref="B24:E25"/>
    <mergeCell ref="G24:H24"/>
    <mergeCell ref="I24:J24"/>
    <mergeCell ref="K24:L24"/>
    <mergeCell ref="N24:O24"/>
    <mergeCell ref="P24:Q24"/>
    <mergeCell ref="R24:S24"/>
    <mergeCell ref="B36:E36"/>
    <mergeCell ref="B37:E37"/>
    <mergeCell ref="B30:E30"/>
    <mergeCell ref="B31:E31"/>
    <mergeCell ref="B18:E18"/>
    <mergeCell ref="B19:E19"/>
    <mergeCell ref="B20:E20"/>
    <mergeCell ref="A23:D23"/>
    <mergeCell ref="B26:E26"/>
    <mergeCell ref="B27:E27"/>
    <mergeCell ref="T3:U3"/>
    <mergeCell ref="T24:U24"/>
    <mergeCell ref="B38:E38"/>
    <mergeCell ref="B39:E39"/>
    <mergeCell ref="B40:E40"/>
    <mergeCell ref="B41:E41"/>
    <mergeCell ref="B32:E32"/>
    <mergeCell ref="B33:E33"/>
    <mergeCell ref="B34:E34"/>
    <mergeCell ref="B35:E35"/>
  </mergeCells>
  <printOptions/>
  <pageMargins left="0.7086614173228347" right="0.31496062992125984" top="0.5118110236220472" bottom="0.1968503937007874" header="0.6299212598425197" footer="0.5118110236220472"/>
  <pageSetup firstPageNumber="117" useFirstPageNumber="1" fitToHeight="2" fitToWidth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LG101191</cp:lastModifiedBy>
  <cp:lastPrinted>2021-03-23T05:09:05Z</cp:lastPrinted>
  <dcterms:created xsi:type="dcterms:W3CDTF">2012-09-25T00:15:13Z</dcterms:created>
  <dcterms:modified xsi:type="dcterms:W3CDTF">2021-03-24T08:03:01Z</dcterms:modified>
  <cp:category/>
  <cp:version/>
  <cp:contentType/>
  <cp:contentStatus/>
</cp:coreProperties>
</file>