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12000" windowHeight="9705" tabRatio="692"/>
  </bookViews>
  <sheets>
    <sheet name="人口・世帯数の推移" sheetId="2" r:id="rId1"/>
    <sheet name="人口動態等" sheetId="3" r:id="rId2"/>
  </sheets>
  <calcPr calcId="162913"/>
</workbook>
</file>

<file path=xl/calcChain.xml><?xml version="1.0" encoding="utf-8"?>
<calcChain xmlns="http://schemas.openxmlformats.org/spreadsheetml/2006/main">
  <c r="J13" i="3" l="1"/>
  <c r="L45" i="2" l="1"/>
  <c r="L44" i="2"/>
  <c r="L34" i="2"/>
  <c r="L35" i="2"/>
  <c r="L36" i="2"/>
  <c r="L37" i="2"/>
  <c r="L38" i="2"/>
  <c r="L39" i="2"/>
  <c r="L40" i="2"/>
  <c r="L41" i="2"/>
  <c r="L42" i="2"/>
  <c r="L43" i="2"/>
  <c r="B59" i="3"/>
  <c r="B13" i="3"/>
  <c r="K13" i="3"/>
  <c r="I13" i="3"/>
  <c r="H13" i="3"/>
  <c r="F13" i="3"/>
  <c r="E13" i="3"/>
  <c r="C13" i="3"/>
  <c r="K45" i="2"/>
  <c r="I45" i="2"/>
  <c r="J45" i="2" s="1"/>
  <c r="I44" i="2"/>
  <c r="J44" i="2" s="1"/>
  <c r="K44" i="2"/>
  <c r="B58" i="3"/>
  <c r="K43" i="2"/>
  <c r="K42" i="2"/>
  <c r="I43" i="2"/>
  <c r="J43" i="2"/>
  <c r="I42" i="2"/>
  <c r="J42" i="2" s="1"/>
  <c r="I41" i="2"/>
  <c r="J41" i="2" s="1"/>
  <c r="G15" i="3"/>
  <c r="G16" i="3"/>
  <c r="G17" i="3"/>
  <c r="G18" i="3"/>
  <c r="G19" i="3"/>
  <c r="G20" i="3"/>
  <c r="G21" i="3"/>
  <c r="G22" i="3"/>
  <c r="G23" i="3"/>
  <c r="G24" i="3"/>
  <c r="G25" i="3"/>
  <c r="G14" i="3"/>
  <c r="D15" i="3"/>
  <c r="D16" i="3"/>
  <c r="D17" i="3"/>
  <c r="D18" i="3"/>
  <c r="D19" i="3"/>
  <c r="D20" i="3"/>
  <c r="D21" i="3"/>
  <c r="D22" i="3"/>
  <c r="D23" i="3"/>
  <c r="D24" i="3"/>
  <c r="D25" i="3"/>
  <c r="D14" i="3"/>
  <c r="K41" i="2"/>
  <c r="B55" i="3"/>
  <c r="K40" i="2"/>
  <c r="I40" i="2"/>
  <c r="J40" i="2" s="1"/>
  <c r="D8" i="2"/>
  <c r="L8" i="2" s="1"/>
  <c r="H8" i="2"/>
  <c r="G8" i="2"/>
  <c r="I35" i="2"/>
  <c r="J35" i="2"/>
  <c r="I37" i="2"/>
  <c r="J37" i="2" s="1"/>
  <c r="I36" i="2"/>
  <c r="J36" i="2"/>
  <c r="I38" i="2"/>
  <c r="J38" i="2" s="1"/>
  <c r="K39" i="2"/>
  <c r="I39" i="2"/>
  <c r="J39" i="2"/>
  <c r="G39" i="2"/>
  <c r="K38" i="2"/>
  <c r="G38" i="2"/>
  <c r="K37" i="2"/>
  <c r="G37" i="2"/>
  <c r="K36" i="2"/>
  <c r="K35" i="2"/>
  <c r="K34" i="2"/>
  <c r="G33" i="2"/>
  <c r="D33" i="2"/>
  <c r="L33" i="2" s="1"/>
  <c r="G32" i="2"/>
  <c r="D32" i="2"/>
  <c r="L32" i="2" s="1"/>
  <c r="G31" i="2"/>
  <c r="D31" i="2"/>
  <c r="L31" i="2" s="1"/>
  <c r="G30" i="2"/>
  <c r="D30" i="2"/>
  <c r="H30" i="2" s="1"/>
  <c r="G29" i="2"/>
  <c r="D29" i="2"/>
  <c r="J30" i="2"/>
  <c r="K29" i="2"/>
  <c r="G28" i="2"/>
  <c r="D28" i="2"/>
  <c r="H28" i="2" s="1"/>
  <c r="K28" i="2"/>
  <c r="G27" i="2"/>
  <c r="D27" i="2"/>
  <c r="L27" i="2" s="1"/>
  <c r="I28" i="2"/>
  <c r="J28" i="2"/>
  <c r="H27" i="2"/>
  <c r="G26" i="2"/>
  <c r="D26" i="2"/>
  <c r="H26" i="2" s="1"/>
  <c r="G25" i="2"/>
  <c r="D25" i="2"/>
  <c r="H25" i="2" s="1"/>
  <c r="G24" i="2"/>
  <c r="D24" i="2"/>
  <c r="L24" i="2" s="1"/>
  <c r="G23" i="2"/>
  <c r="D23" i="2"/>
  <c r="L23" i="2" s="1"/>
  <c r="G22" i="2"/>
  <c r="D22" i="2"/>
  <c r="K22" i="2" s="1"/>
  <c r="G21" i="2"/>
  <c r="D21" i="2"/>
  <c r="K21" i="2" s="1"/>
  <c r="G20" i="2"/>
  <c r="D20" i="2"/>
  <c r="H20" i="2" s="1"/>
  <c r="G19" i="2"/>
  <c r="D19" i="2"/>
  <c r="L19" i="2" s="1"/>
  <c r="H19" i="2"/>
  <c r="G18" i="2"/>
  <c r="D18" i="2"/>
  <c r="H18" i="2" s="1"/>
  <c r="G17" i="2"/>
  <c r="D17" i="2"/>
  <c r="I17" i="2" s="1"/>
  <c r="J17" i="2" s="1"/>
  <c r="G16" i="2"/>
  <c r="D16" i="2"/>
  <c r="L16" i="2" s="1"/>
  <c r="G15" i="2"/>
  <c r="D15" i="2"/>
  <c r="L15" i="2" s="1"/>
  <c r="G14" i="2"/>
  <c r="D14" i="2"/>
  <c r="K14" i="2" s="1"/>
  <c r="G13" i="2"/>
  <c r="D13" i="2"/>
  <c r="L13" i="2" s="1"/>
  <c r="G12" i="2"/>
  <c r="D12" i="2"/>
  <c r="G11" i="2"/>
  <c r="D11" i="2"/>
  <c r="L11" i="2" s="1"/>
  <c r="G10" i="2"/>
  <c r="D10" i="2"/>
  <c r="K10" i="2" s="1"/>
  <c r="I10" i="2"/>
  <c r="J10" i="2" s="1"/>
  <c r="G9" i="2"/>
  <c r="D9" i="2"/>
  <c r="L9" i="2" s="1"/>
  <c r="K9" i="2"/>
  <c r="K27" i="2"/>
  <c r="K8" i="2"/>
  <c r="H9" i="2"/>
  <c r="I31" i="2"/>
  <c r="J31" i="2" s="1"/>
  <c r="H16" i="2"/>
  <c r="I24" i="2"/>
  <c r="J24" i="2" s="1"/>
  <c r="H29" i="2"/>
  <c r="H11" i="2"/>
  <c r="K31" i="2"/>
  <c r="K24" i="2"/>
  <c r="K33" i="2"/>
  <c r="K20" i="2"/>
  <c r="H24" i="2"/>
  <c r="K30" i="2"/>
  <c r="I34" i="2"/>
  <c r="J34" i="2" s="1"/>
  <c r="I27" i="2"/>
  <c r="J27" i="2" s="1"/>
  <c r="H23" i="2"/>
  <c r="K15" i="2"/>
  <c r="H10" i="2"/>
  <c r="K19" i="2"/>
  <c r="H22" i="2"/>
  <c r="I26" i="2"/>
  <c r="J26" i="2" s="1"/>
  <c r="K16" i="2"/>
  <c r="I11" i="2"/>
  <c r="J11" i="2" s="1"/>
  <c r="L26" i="2" l="1"/>
  <c r="L10" i="2"/>
  <c r="I16" i="2"/>
  <c r="J16" i="2" s="1"/>
  <c r="H13" i="2"/>
  <c r="I14" i="2"/>
  <c r="J14" i="2" s="1"/>
  <c r="I12" i="2"/>
  <c r="J12" i="2" s="1"/>
  <c r="I21" i="2"/>
  <c r="J21" i="2" s="1"/>
  <c r="I29" i="2"/>
  <c r="J29" i="2" s="1"/>
  <c r="H17" i="2"/>
  <c r="K11" i="2"/>
  <c r="H15" i="2"/>
  <c r="H14" i="2"/>
  <c r="K23" i="2"/>
  <c r="L14" i="2"/>
  <c r="K17" i="2"/>
  <c r="K13" i="2"/>
  <c r="I15" i="2"/>
  <c r="J15" i="2" s="1"/>
  <c r="K32" i="2"/>
  <c r="L29" i="2"/>
  <c r="L30" i="2"/>
  <c r="L22" i="2"/>
  <c r="L18" i="2"/>
  <c r="I22" i="2"/>
  <c r="J22" i="2" s="1"/>
  <c r="K12" i="2"/>
  <c r="I19" i="2"/>
  <c r="J19" i="2" s="1"/>
  <c r="K18" i="2"/>
  <c r="K25" i="2"/>
  <c r="H12" i="2"/>
  <c r="L25" i="2"/>
  <c r="L21" i="2"/>
  <c r="L17" i="2"/>
  <c r="I32" i="2"/>
  <c r="J32" i="2" s="1"/>
  <c r="I33" i="2"/>
  <c r="J33" i="2" s="1"/>
  <c r="I23" i="2"/>
  <c r="J23" i="2" s="1"/>
  <c r="I25" i="2"/>
  <c r="J25" i="2" s="1"/>
  <c r="I20" i="2"/>
  <c r="J20" i="2" s="1"/>
  <c r="H21" i="2"/>
  <c r="L28" i="2"/>
  <c r="L20" i="2"/>
  <c r="L12" i="2"/>
  <c r="I13" i="2"/>
  <c r="J13" i="2" s="1"/>
  <c r="K26" i="2"/>
  <c r="I18" i="2"/>
  <c r="J18" i="2" s="1"/>
  <c r="G13" i="3"/>
  <c r="D13" i="3"/>
</calcChain>
</file>

<file path=xl/sharedStrings.xml><?xml version="1.0" encoding="utf-8"?>
<sst xmlns="http://schemas.openxmlformats.org/spreadsheetml/2006/main" count="171" uniqueCount="143">
  <si>
    <t>人口・世帯数の推移</t>
    <rPh sb="0" eb="2">
      <t>ジンコウ</t>
    </rPh>
    <rPh sb="3" eb="6">
      <t>セタイスウ</t>
    </rPh>
    <rPh sb="7" eb="9">
      <t>スイイ</t>
    </rPh>
    <phoneticPr fontId="2"/>
  </si>
  <si>
    <t>世帯数</t>
    <rPh sb="0" eb="3">
      <t>セタイスウ</t>
    </rPh>
    <phoneticPr fontId="2"/>
  </si>
  <si>
    <t>1世帯当たり</t>
    <rPh sb="1" eb="3">
      <t>セタイ</t>
    </rPh>
    <rPh sb="3" eb="4">
      <t>ア</t>
    </rPh>
    <phoneticPr fontId="2"/>
  </si>
  <si>
    <t>人口増加数</t>
    <rPh sb="0" eb="2">
      <t>ジンコウ</t>
    </rPh>
    <rPh sb="2" eb="4">
      <t>ゾウカ</t>
    </rPh>
    <rPh sb="4" eb="5">
      <t>スウ</t>
    </rPh>
    <phoneticPr fontId="2"/>
  </si>
  <si>
    <t>対前年</t>
    <rPh sb="0" eb="1">
      <t>タイ</t>
    </rPh>
    <rPh sb="1" eb="3">
      <t>ゼンネン</t>
    </rPh>
    <phoneticPr fontId="2"/>
  </si>
  <si>
    <t>人口密度</t>
    <rPh sb="0" eb="2">
      <t>ジンコウ</t>
    </rPh>
    <rPh sb="2" eb="4">
      <t>ミツド</t>
    </rPh>
    <phoneticPr fontId="2"/>
  </si>
  <si>
    <t>人口指数</t>
    <rPh sb="0" eb="2">
      <t>ジンコウ</t>
    </rPh>
    <rPh sb="2" eb="4">
      <t>シスウ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</si>
  <si>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</si>
  <si>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</si>
  <si>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(女＝100)</t>
    <rPh sb="1" eb="2">
      <t>オンナ</t>
    </rPh>
    <phoneticPr fontId="2"/>
  </si>
  <si>
    <t>人員</t>
    <rPh sb="0" eb="2">
      <t>ジンイン</t>
    </rPh>
    <phoneticPr fontId="2"/>
  </si>
  <si>
    <t>増加率</t>
    <rPh sb="0" eb="3">
      <t>ゾウカリツ</t>
    </rPh>
    <phoneticPr fontId="2"/>
  </si>
  <si>
    <t>(1ｋ㎡当たり)</t>
    <rPh sb="4" eb="5">
      <t>ア</t>
    </rPh>
    <phoneticPr fontId="2"/>
  </si>
  <si>
    <t>人</t>
    <rPh sb="0" eb="1">
      <t>ニン</t>
    </rPh>
    <phoneticPr fontId="2"/>
  </si>
  <si>
    <t>昭和31年</t>
    <rPh sb="0" eb="2">
      <t>ショウワ</t>
    </rPh>
    <rPh sb="4" eb="5">
      <t>ネン</t>
    </rPh>
    <phoneticPr fontId="2"/>
  </si>
  <si>
    <t>61年</t>
    <rPh sb="2" eb="3">
      <t>ネン</t>
    </rPh>
    <phoneticPr fontId="2"/>
  </si>
  <si>
    <t>62年</t>
    <rPh sb="2" eb="3">
      <t>ネン</t>
    </rPh>
    <phoneticPr fontId="2"/>
  </si>
  <si>
    <t>63年</t>
    <rPh sb="2" eb="3">
      <t>ネン</t>
    </rPh>
    <phoneticPr fontId="2"/>
  </si>
  <si>
    <t>平成元年</t>
    <rPh sb="0" eb="2">
      <t>ヘイセイ</t>
    </rPh>
    <rPh sb="2" eb="4">
      <t>ガンネン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</si>
  <si>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</si>
  <si>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</si>
  <si>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</si>
  <si>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</si>
  <si>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</si>
  <si>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7年</t>
    <rPh sb="1" eb="2">
      <t>ネン</t>
    </rPh>
    <phoneticPr fontId="2"/>
  </si>
  <si>
    <t>8年</t>
    <rPh sb="1" eb="2">
      <t>ネン</t>
    </rPh>
    <phoneticPr fontId="2"/>
  </si>
  <si>
    <t>9年</t>
    <rPh sb="1" eb="2">
      <t>ネン</t>
    </rPh>
    <phoneticPr fontId="2"/>
  </si>
  <si>
    <t>10年</t>
    <rPh sb="2" eb="3">
      <t>ネン</t>
    </rPh>
    <phoneticPr fontId="2"/>
  </si>
  <si>
    <t>11年</t>
    <rPh sb="2" eb="3">
      <t>ネン</t>
    </rPh>
    <phoneticPr fontId="2"/>
  </si>
  <si>
    <t>12年</t>
    <rPh sb="2" eb="3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</si>
  <si>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</si>
  <si>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</si>
  <si>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</si>
  <si>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</si>
  <si>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17年</t>
    <rPh sb="2" eb="3">
      <t>ネン</t>
    </rPh>
    <phoneticPr fontId="2"/>
  </si>
  <si>
    <t>18年</t>
    <rPh sb="2" eb="3">
      <t>ネン</t>
    </rPh>
    <phoneticPr fontId="2"/>
  </si>
  <si>
    <t>19年</t>
    <rPh sb="2" eb="3">
      <t>ネン</t>
    </rPh>
    <phoneticPr fontId="2"/>
  </si>
  <si>
    <t>20年</t>
    <rPh sb="2" eb="3">
      <t>ネン</t>
    </rPh>
    <phoneticPr fontId="2"/>
  </si>
  <si>
    <t>21年</t>
    <rPh sb="2" eb="3">
      <t>ネン</t>
    </rPh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</si>
  <si>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</si>
  <si>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</si>
  <si>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ｋ㎡</t>
    <phoneticPr fontId="2"/>
  </si>
  <si>
    <t>世帯</t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</si>
  <si>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</si>
  <si>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</si>
  <si>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％</t>
    <phoneticPr fontId="2"/>
  </si>
  <si>
    <t>26年</t>
    <rPh sb="2" eb="3">
      <t>ネン</t>
    </rPh>
    <phoneticPr fontId="2"/>
  </si>
  <si>
    <t>-</t>
    <phoneticPr fontId="2"/>
  </si>
  <si>
    <t>27年</t>
    <rPh sb="2" eb="3">
      <t>ネン</t>
    </rPh>
    <phoneticPr fontId="2"/>
  </si>
  <si>
    <t>資料：市民室</t>
    <rPh sb="0" eb="2">
      <t>シリョウ</t>
    </rPh>
    <rPh sb="3" eb="5">
      <t>シミン</t>
    </rPh>
    <rPh sb="5" eb="6">
      <t>シツ</t>
    </rPh>
    <phoneticPr fontId="2"/>
  </si>
  <si>
    <t>28年</t>
    <rPh sb="2" eb="3">
      <t>ネン</t>
    </rPh>
    <phoneticPr fontId="2"/>
  </si>
  <si>
    <t>面   積</t>
    <rPh sb="0" eb="1">
      <t>メン</t>
    </rPh>
    <rPh sb="4" eb="5">
      <t>セキ</t>
    </rPh>
    <phoneticPr fontId="2"/>
  </si>
  <si>
    <t>年   次</t>
    <rPh sb="0" eb="1">
      <t>トシ</t>
    </rPh>
    <rPh sb="4" eb="5">
      <t>ツギ</t>
    </rPh>
    <phoneticPr fontId="2"/>
  </si>
  <si>
    <t>総     数</t>
    <rPh sb="0" eb="1">
      <t>フサ</t>
    </rPh>
    <rPh sb="6" eb="7">
      <t>スウ</t>
    </rPh>
    <phoneticPr fontId="2"/>
  </si>
  <si>
    <t>性   比</t>
    <rPh sb="0" eb="1">
      <t>セイ</t>
    </rPh>
    <rPh sb="4" eb="5">
      <t>ヒ</t>
    </rPh>
    <phoneticPr fontId="2"/>
  </si>
  <si>
    <t>人                   口</t>
    <rPh sb="0" eb="1">
      <t>ヒト</t>
    </rPh>
    <rPh sb="20" eb="21">
      <t>クチ</t>
    </rPh>
    <phoneticPr fontId="2"/>
  </si>
  <si>
    <t>（各年３月末現在）</t>
    <rPh sb="1" eb="2">
      <t>カク</t>
    </rPh>
    <rPh sb="2" eb="3">
      <t>ネン</t>
    </rPh>
    <rPh sb="4" eb="5">
      <t>ガツ</t>
    </rPh>
    <rPh sb="5" eb="6">
      <t>マツ</t>
    </rPh>
    <rPh sb="6" eb="8">
      <t>ゲンザイ</t>
    </rPh>
    <phoneticPr fontId="2"/>
  </si>
  <si>
    <t>（注）昭和31年は9月1日（市制施行日）現在で外国人を除き以後は含む。</t>
    <rPh sb="1" eb="2">
      <t>チュウ</t>
    </rPh>
    <rPh sb="3" eb="5">
      <t>ショウワ</t>
    </rPh>
    <rPh sb="7" eb="8">
      <t>ネン</t>
    </rPh>
    <rPh sb="10" eb="11">
      <t>ガツ</t>
    </rPh>
    <rPh sb="12" eb="13">
      <t>ヒ</t>
    </rPh>
    <rPh sb="14" eb="16">
      <t>シセイ</t>
    </rPh>
    <rPh sb="16" eb="19">
      <t>セコウビ</t>
    </rPh>
    <rPh sb="20" eb="22">
      <t>ゲンザイ</t>
    </rPh>
    <rPh sb="23" eb="25">
      <t>ガイコク</t>
    </rPh>
    <rPh sb="25" eb="26">
      <t>ジン</t>
    </rPh>
    <rPh sb="27" eb="28">
      <t>ノゾ</t>
    </rPh>
    <rPh sb="29" eb="31">
      <t>イゴ</t>
    </rPh>
    <rPh sb="32" eb="33">
      <t>フク</t>
    </rPh>
    <phoneticPr fontId="2"/>
  </si>
  <si>
    <t>29年</t>
    <rPh sb="2" eb="3">
      <t>ネン</t>
    </rPh>
    <phoneticPr fontId="2"/>
  </si>
  <si>
    <t>人口動態</t>
    <rPh sb="0" eb="2">
      <t>ジンコウ</t>
    </rPh>
    <rPh sb="2" eb="4">
      <t>ドウタイ</t>
    </rPh>
    <phoneticPr fontId="2"/>
  </si>
  <si>
    <t>年度月</t>
    <rPh sb="0" eb="2">
      <t>ネンド</t>
    </rPh>
    <rPh sb="2" eb="3">
      <t>ツキ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</si>
  <si>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</si>
  <si>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</si>
  <si>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自然増加</t>
    <rPh sb="0" eb="2">
      <t>シゼン</t>
    </rPh>
    <rPh sb="2" eb="4">
      <t>ゾウカ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</si>
  <si>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</si>
  <si>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</si>
  <si>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社会増加</t>
    <rPh sb="0" eb="2">
      <t>シャカイ</t>
    </rPh>
    <rPh sb="2" eb="4">
      <t>ゾウカ</t>
    </rPh>
    <phoneticPr fontId="2"/>
  </si>
  <si>
    <t>その他　　増　減</t>
    <rPh sb="0" eb="3">
      <t>ソノタ</t>
    </rPh>
    <rPh sb="5" eb="6">
      <t>ゾウ</t>
    </rPh>
    <rPh sb="7" eb="8">
      <t>ゲン</t>
    </rPh>
    <phoneticPr fontId="2"/>
  </si>
  <si>
    <t>死産</t>
    <rPh sb="0" eb="2">
      <t>シザン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</si>
  <si>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</si>
  <si>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</si>
  <si>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件</t>
    <rPh sb="0" eb="1">
      <t>ケン</t>
    </rPh>
    <phoneticPr fontId="2"/>
  </si>
  <si>
    <t>26年度</t>
    <rPh sb="2" eb="4">
      <t>ネンド</t>
    </rPh>
    <phoneticPr fontId="2"/>
  </si>
  <si>
    <t>27年度</t>
    <rPh sb="2" eb="4">
      <t>ネンド</t>
    </rPh>
    <phoneticPr fontId="2"/>
  </si>
  <si>
    <t>28年度</t>
    <rPh sb="2" eb="4">
      <t>ネンド</t>
    </rPh>
    <phoneticPr fontId="2"/>
  </si>
  <si>
    <r>
      <t xml:space="preserve">          6月</t>
    </r>
    <r>
      <rPr>
        <sz val="11"/>
        <rFont val="ＭＳ Ｐゴシック"/>
        <family val="3"/>
        <charset val="128"/>
      </rPr>
      <t/>
    </r>
  </si>
  <si>
    <r>
      <t xml:space="preserve">          7月</t>
    </r>
    <r>
      <rPr>
        <sz val="11"/>
        <rFont val="ＭＳ Ｐゴシック"/>
        <family val="3"/>
        <charset val="128"/>
      </rPr>
      <t/>
    </r>
  </si>
  <si>
    <r>
      <t xml:space="preserve">          8月</t>
    </r>
    <r>
      <rPr>
        <sz val="11"/>
        <rFont val="ＭＳ Ｐゴシック"/>
        <family val="3"/>
        <charset val="128"/>
      </rPr>
      <t/>
    </r>
  </si>
  <si>
    <r>
      <t xml:space="preserve">          9月</t>
    </r>
    <r>
      <rPr>
        <sz val="11"/>
        <rFont val="ＭＳ Ｐゴシック"/>
        <family val="3"/>
        <charset val="128"/>
      </rPr>
      <t/>
    </r>
  </si>
  <si>
    <r>
      <t xml:space="preserve">          10月</t>
    </r>
    <r>
      <rPr>
        <sz val="11"/>
        <rFont val="ＭＳ Ｐゴシック"/>
        <family val="3"/>
        <charset val="128"/>
      </rPr>
      <t/>
    </r>
  </si>
  <si>
    <r>
      <t xml:space="preserve">          11月</t>
    </r>
    <r>
      <rPr>
        <sz val="11"/>
        <rFont val="ＭＳ Ｐゴシック"/>
        <family val="3"/>
        <charset val="128"/>
      </rPr>
      <t/>
    </r>
  </si>
  <si>
    <r>
      <t xml:space="preserve">          12月</t>
    </r>
    <r>
      <rPr>
        <sz val="11"/>
        <rFont val="ＭＳ Ｐゴシック"/>
        <family val="3"/>
        <charset val="128"/>
      </rPr>
      <t/>
    </r>
  </si>
  <si>
    <t xml:space="preserve">         2月</t>
    <rPh sb="10" eb="11">
      <t>ガツ</t>
    </rPh>
    <phoneticPr fontId="2"/>
  </si>
  <si>
    <t xml:space="preserve">         3月</t>
    <rPh sb="10" eb="11">
      <t>ガツ</t>
    </rPh>
    <phoneticPr fontId="2"/>
  </si>
  <si>
    <t>(注)１.住民基本台帳法に基づく</t>
    <rPh sb="5" eb="7">
      <t>ジュウミン</t>
    </rPh>
    <rPh sb="7" eb="9">
      <t>キホン</t>
    </rPh>
    <rPh sb="9" eb="11">
      <t>ダイチョウ</t>
    </rPh>
    <rPh sb="11" eb="12">
      <t>ホウ</t>
    </rPh>
    <rPh sb="13" eb="14">
      <t>モト</t>
    </rPh>
    <phoneticPr fontId="2"/>
  </si>
  <si>
    <r>
      <t>　　</t>
    </r>
    <r>
      <rPr>
        <sz val="8"/>
        <rFont val="Meiryo UI"/>
        <family val="3"/>
        <charset val="128"/>
      </rPr>
      <t>　</t>
    </r>
    <r>
      <rPr>
        <sz val="11"/>
        <rFont val="Meiryo UI"/>
        <family val="3"/>
        <charset val="128"/>
      </rPr>
      <t>２.その他増減とは実態調査、帰化等による職権記載者及び実態調査、国籍離脱等による職権消除者の増減である。</t>
    </r>
    <rPh sb="5" eb="8">
      <t>ソノタ</t>
    </rPh>
    <rPh sb="8" eb="10">
      <t>ゾウゲン</t>
    </rPh>
    <rPh sb="12" eb="14">
      <t>ジッタイ</t>
    </rPh>
    <rPh sb="14" eb="16">
      <t>チョウサ</t>
    </rPh>
    <rPh sb="17" eb="19">
      <t>キカ</t>
    </rPh>
    <rPh sb="19" eb="20">
      <t>トウ</t>
    </rPh>
    <rPh sb="23" eb="25">
      <t>ショッケン</t>
    </rPh>
    <rPh sb="25" eb="28">
      <t>キサイシャ</t>
    </rPh>
    <rPh sb="28" eb="29">
      <t>オヨ</t>
    </rPh>
    <rPh sb="30" eb="32">
      <t>ジッタイ</t>
    </rPh>
    <rPh sb="32" eb="34">
      <t>チョウサ</t>
    </rPh>
    <rPh sb="35" eb="37">
      <t>コクセキ</t>
    </rPh>
    <rPh sb="37" eb="39">
      <t>リダツ</t>
    </rPh>
    <rPh sb="39" eb="40">
      <t>トウ</t>
    </rPh>
    <rPh sb="43" eb="45">
      <t>ショッケン</t>
    </rPh>
    <rPh sb="45" eb="46">
      <t>ショウ</t>
    </rPh>
    <rPh sb="46" eb="47">
      <t>ジョ</t>
    </rPh>
    <rPh sb="47" eb="48">
      <t>シャ</t>
    </rPh>
    <rPh sb="49" eb="51">
      <t>ゾウゲン</t>
    </rPh>
    <phoneticPr fontId="2"/>
  </si>
  <si>
    <t>転入者の前住所地（府下）調</t>
    <rPh sb="0" eb="3">
      <t>テンニュウシャ</t>
    </rPh>
    <rPh sb="4" eb="5">
      <t>マエ</t>
    </rPh>
    <rPh sb="5" eb="7">
      <t>ジュウショ</t>
    </rPh>
    <rPh sb="7" eb="8">
      <t>チ</t>
    </rPh>
    <rPh sb="9" eb="11">
      <t>フカ</t>
    </rPh>
    <rPh sb="12" eb="13">
      <t>チョウ</t>
    </rPh>
    <phoneticPr fontId="2"/>
  </si>
  <si>
    <t>（単位：人）</t>
    <rPh sb="1" eb="3">
      <t>タンイ</t>
    </rPh>
    <rPh sb="4" eb="5">
      <t>ニン</t>
    </rPh>
    <phoneticPr fontId="2"/>
  </si>
  <si>
    <t>前住所地</t>
    <rPh sb="0" eb="1">
      <t>マエ</t>
    </rPh>
    <rPh sb="1" eb="3">
      <t>ジュウショ</t>
    </rPh>
    <rPh sb="3" eb="4">
      <t>チ</t>
    </rPh>
    <phoneticPr fontId="2"/>
  </si>
  <si>
    <t>平成
23年度</t>
    <rPh sb="0" eb="2">
      <t>ヘイセイ</t>
    </rPh>
    <rPh sb="5" eb="7">
      <t>ネンド</t>
    </rPh>
    <phoneticPr fontId="2"/>
  </si>
  <si>
    <t>平成
24年度</t>
    <rPh sb="0" eb="2">
      <t>ヘイセイ</t>
    </rPh>
    <rPh sb="5" eb="7">
      <t>ネンド</t>
    </rPh>
    <phoneticPr fontId="2"/>
  </si>
  <si>
    <t>平成
25年度</t>
    <rPh sb="0" eb="2">
      <t>ヘイセイ</t>
    </rPh>
    <rPh sb="5" eb="7">
      <t>ネンド</t>
    </rPh>
    <phoneticPr fontId="2"/>
  </si>
  <si>
    <t>平成
26年度</t>
    <rPh sb="0" eb="2">
      <t>ヘイセイ</t>
    </rPh>
    <rPh sb="5" eb="7">
      <t>ネンド</t>
    </rPh>
    <phoneticPr fontId="2"/>
  </si>
  <si>
    <t>平成
27年度</t>
    <rPh sb="0" eb="2">
      <t>ヘイセイ</t>
    </rPh>
    <rPh sb="5" eb="7">
      <t>ネンド</t>
    </rPh>
    <phoneticPr fontId="2"/>
  </si>
  <si>
    <t>平成
28年度</t>
    <rPh sb="0" eb="2">
      <t>ヘイセイ</t>
    </rPh>
    <rPh sb="5" eb="7">
      <t>ネンド</t>
    </rPh>
    <phoneticPr fontId="2"/>
  </si>
  <si>
    <t>総数</t>
    <rPh sb="0" eb="2">
      <t>ソウスウ</t>
    </rPh>
    <phoneticPr fontId="2"/>
  </si>
  <si>
    <t>堺市</t>
    <rPh sb="0" eb="2">
      <t>サカイシ</t>
    </rPh>
    <phoneticPr fontId="2"/>
  </si>
  <si>
    <t>大阪市</t>
    <rPh sb="0" eb="3">
      <t>オオサカシ</t>
    </rPh>
    <phoneticPr fontId="2"/>
  </si>
  <si>
    <t>泉大津市</t>
    <rPh sb="0" eb="4">
      <t>イズミオオツシ</t>
    </rPh>
    <phoneticPr fontId="2"/>
  </si>
  <si>
    <t>岸和田市</t>
    <rPh sb="0" eb="4">
      <t>キシワダシ</t>
    </rPh>
    <phoneticPr fontId="2"/>
  </si>
  <si>
    <t>高石市</t>
    <rPh sb="0" eb="3">
      <t>タカイシシ</t>
    </rPh>
    <phoneticPr fontId="2"/>
  </si>
  <si>
    <t>貝塚市</t>
    <rPh sb="0" eb="3">
      <t>カイヅカシ</t>
    </rPh>
    <phoneticPr fontId="2"/>
  </si>
  <si>
    <t>忠岡町</t>
    <rPh sb="0" eb="3">
      <t>タダオカチョウ</t>
    </rPh>
    <phoneticPr fontId="2"/>
  </si>
  <si>
    <t>泉南市</t>
    <rPh sb="0" eb="3">
      <t>センナンシ</t>
    </rPh>
    <phoneticPr fontId="2"/>
  </si>
  <si>
    <t>泉佐野市</t>
    <rPh sb="0" eb="4">
      <t>イズミサノシ</t>
    </rPh>
    <phoneticPr fontId="2"/>
  </si>
  <si>
    <t>熊取町</t>
    <rPh sb="0" eb="3">
      <t>クマトリチョウ</t>
    </rPh>
    <phoneticPr fontId="2"/>
  </si>
  <si>
    <t>阪南市</t>
    <rPh sb="0" eb="3">
      <t>ハンナンシ</t>
    </rPh>
    <phoneticPr fontId="2"/>
  </si>
  <si>
    <t>その他の府下市町村</t>
    <rPh sb="2" eb="3">
      <t>タ</t>
    </rPh>
    <rPh sb="4" eb="6">
      <t>フカ</t>
    </rPh>
    <rPh sb="6" eb="9">
      <t>シチョウソン</t>
    </rPh>
    <phoneticPr fontId="2"/>
  </si>
  <si>
    <t>（注）住民基本台帳法に基づく</t>
    <rPh sb="1" eb="2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2">
      <t>モト</t>
    </rPh>
    <phoneticPr fontId="2"/>
  </si>
  <si>
    <t>資料：市民室</t>
    <rPh sb="5" eb="6">
      <t>シツ</t>
    </rPh>
    <phoneticPr fontId="2"/>
  </si>
  <si>
    <t>外国人人口</t>
    <rPh sb="0" eb="3">
      <t>ガイコクジン</t>
    </rPh>
    <rPh sb="3" eb="5">
      <t>ジンコウ</t>
    </rPh>
    <phoneticPr fontId="2"/>
  </si>
  <si>
    <t>（各年度末現在）（単位：人）</t>
    <phoneticPr fontId="2"/>
  </si>
  <si>
    <t>年　度</t>
    <rPh sb="0" eb="1">
      <t>トシ</t>
    </rPh>
    <rPh sb="2" eb="3">
      <t>タビ</t>
    </rPh>
    <phoneticPr fontId="2"/>
  </si>
  <si>
    <t>朝鮮・韓国</t>
    <rPh sb="0" eb="2">
      <t>チョウセン</t>
    </rPh>
    <rPh sb="3" eb="5">
      <t>カンコク</t>
    </rPh>
    <phoneticPr fontId="2"/>
  </si>
  <si>
    <t>中国</t>
    <rPh sb="0" eb="2">
      <t>チュウゴク</t>
    </rPh>
    <phoneticPr fontId="2"/>
  </si>
  <si>
    <t>イタリア</t>
    <phoneticPr fontId="2"/>
  </si>
  <si>
    <t>米国</t>
    <rPh sb="0" eb="1">
      <t>ベイ</t>
    </rPh>
    <rPh sb="1" eb="2">
      <t>コク</t>
    </rPh>
    <phoneticPr fontId="2"/>
  </si>
  <si>
    <t>フィリピン</t>
    <phoneticPr fontId="2"/>
  </si>
  <si>
    <t>その他の国</t>
    <rPh sb="0" eb="3">
      <t>ソノタ</t>
    </rPh>
    <rPh sb="4" eb="5">
      <t>クニ</t>
    </rPh>
    <phoneticPr fontId="2"/>
  </si>
  <si>
    <t>25年度</t>
  </si>
  <si>
    <t>26年度</t>
  </si>
  <si>
    <t>27年度</t>
  </si>
  <si>
    <t>30年</t>
    <rPh sb="2" eb="3">
      <t>ネン</t>
    </rPh>
    <phoneticPr fontId="2"/>
  </si>
  <si>
    <t>平成25年度</t>
    <rPh sb="0" eb="2">
      <t>ヘイセイ</t>
    </rPh>
    <rPh sb="4" eb="6">
      <t>ネンド</t>
    </rPh>
    <phoneticPr fontId="2"/>
  </si>
  <si>
    <t>29年度</t>
    <rPh sb="2" eb="4">
      <t>ネンド</t>
    </rPh>
    <phoneticPr fontId="2"/>
  </si>
  <si>
    <t>平成
29年度</t>
    <rPh sb="0" eb="2">
      <t>ヘイセイ</t>
    </rPh>
    <rPh sb="5" eb="7">
      <t>ネンド</t>
    </rPh>
    <phoneticPr fontId="2"/>
  </si>
  <si>
    <t>平成24年度</t>
    <rPh sb="0" eb="2">
      <t>ヘイセイ</t>
    </rPh>
    <phoneticPr fontId="2"/>
  </si>
  <si>
    <t>31年</t>
    <rPh sb="2" eb="3">
      <t>ネン</t>
    </rPh>
    <phoneticPr fontId="2"/>
  </si>
  <si>
    <t>△ 227</t>
  </si>
  <si>
    <t>△ 38</t>
  </si>
  <si>
    <t>30年度</t>
    <rPh sb="2" eb="4">
      <t>ネンド</t>
    </rPh>
    <phoneticPr fontId="2"/>
  </si>
  <si>
    <t>平成
30年度</t>
    <rPh sb="0" eb="2">
      <t>ヘイセイ</t>
    </rPh>
    <rPh sb="5" eb="7">
      <t>ネンド</t>
    </rPh>
    <phoneticPr fontId="2"/>
  </si>
  <si>
    <t>令和2年</t>
    <rPh sb="0" eb="2">
      <t>レイワ</t>
    </rPh>
    <rPh sb="3" eb="4">
      <t>ネン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</si>
  <si>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</si>
  <si>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5月</t>
    <rPh sb="1" eb="2">
      <t>ガツ</t>
    </rPh>
    <phoneticPr fontId="2"/>
  </si>
  <si>
    <t>2年度</t>
    <rPh sb="1" eb="3">
      <t>ネンド</t>
    </rPh>
    <rPh sb="2" eb="3">
      <t>ド</t>
    </rPh>
    <phoneticPr fontId="2"/>
  </si>
  <si>
    <t>令和
元年度</t>
    <rPh sb="0" eb="2">
      <t>レイワ</t>
    </rPh>
    <rPh sb="3" eb="5">
      <t>ガンネン</t>
    </rPh>
    <rPh sb="5" eb="6">
      <t>ド</t>
    </rPh>
    <phoneticPr fontId="2"/>
  </si>
  <si>
    <t>令和
2年度</t>
    <rPh sb="0" eb="2">
      <t>レイワ</t>
    </rPh>
    <rPh sb="4" eb="6">
      <t>ネンド</t>
    </rPh>
    <rPh sb="5" eb="6">
      <t>ド</t>
    </rPh>
    <phoneticPr fontId="2"/>
  </si>
  <si>
    <t>3年度</t>
    <rPh sb="1" eb="3">
      <t>ネンド</t>
    </rPh>
    <rPh sb="2" eb="3">
      <t>ド</t>
    </rPh>
    <phoneticPr fontId="2"/>
  </si>
  <si>
    <t>令和3年4月</t>
    <rPh sb="0" eb="2">
      <t>レイワ</t>
    </rPh>
    <rPh sb="3" eb="4">
      <t>ネン</t>
    </rPh>
    <rPh sb="4" eb="5">
      <t>ヘイネン</t>
    </rPh>
    <rPh sb="5" eb="6">
      <t>ガツ</t>
    </rPh>
    <phoneticPr fontId="2"/>
  </si>
  <si>
    <t>令和4年1月</t>
    <rPh sb="0" eb="2">
      <t>レイワ</t>
    </rPh>
    <rPh sb="3" eb="4">
      <t>ネン</t>
    </rPh>
    <rPh sb="5" eb="6">
      <t>ガツ</t>
    </rPh>
    <phoneticPr fontId="2"/>
  </si>
  <si>
    <t>令和
3年度</t>
    <rPh sb="0" eb="2">
      <t>レイワ</t>
    </rPh>
    <rPh sb="4" eb="6">
      <t>ネンド</t>
    </rPh>
    <rPh sb="5" eb="6">
      <t>ド</t>
    </rPh>
    <phoneticPr fontId="2"/>
  </si>
  <si>
    <t>(令和2年＝100)</t>
    <rPh sb="1" eb="3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</si>
</sst>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 "/>
    <numFmt numFmtId="177" formatCode="#,##0;&quot;△ &quot;#,##0"/>
    <numFmt numFmtId="178" formatCode="0.0_);[Red]\(0.0\)"/>
    <numFmt numFmtId="179" formatCode="#,##0_ "/>
    <numFmt numFmtId="180" formatCode="#,##0.0;&quot;△ &quot;#,##0.0"/>
    <numFmt numFmtId="181" formatCode="#,##0_);[Red]\(#,##0\)"/>
    <numFmt numFmtId="182" formatCode="#,##0.0_ "/>
    <numFmt numFmtId="183" formatCode="#,##0.00_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.3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14"/>
      <color theme="1"/>
      <name val="Meiryo UI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" fillId="0" borderId="0">
      <alignment vertical="center"/>
    </xf>
    <xf numFmtId="0" fontId="12" fillId="0" borderId="0"/>
    <xf numFmtId="0" fontId="20" fillId="4" borderId="0" applyNumberFormat="0" applyBorder="0" applyAlignment="0" applyProtection="0">
      <alignment vertical="center"/>
    </xf>
  </cellStyleXfs>
  <cellXfs count="104">
    <xf numFmtId="0" fontId="0" fillId="0" borderId="0" xfId="0"/>
    <xf numFmtId="0" fontId="21" fillId="0" borderId="0" xfId="0" applyFont="1" applyFill="1" applyAlignment="1" applyProtection="1">
      <alignment vertical="center"/>
      <protection locked="0"/>
    </xf>
    <xf numFmtId="0" fontId="22" fillId="0" borderId="0" xfId="0" applyFont="1" applyFill="1" applyAlignment="1" applyProtection="1">
      <alignment vertical="center"/>
      <protection locked="0"/>
    </xf>
    <xf numFmtId="0" fontId="23" fillId="0" borderId="11" xfId="0" applyFont="1" applyFill="1" applyBorder="1" applyAlignment="1" applyProtection="1">
      <alignment horizontal="center" vertical="center" justifyLastLine="1"/>
      <protection locked="0"/>
    </xf>
    <xf numFmtId="0" fontId="23" fillId="0" borderId="11" xfId="0" applyFont="1" applyFill="1" applyBorder="1" applyAlignment="1" applyProtection="1">
      <alignment horizontal="center" vertical="center"/>
      <protection locked="0"/>
    </xf>
    <xf numFmtId="0" fontId="23" fillId="0" borderId="10" xfId="0" applyFont="1" applyFill="1" applyBorder="1" applyAlignment="1" applyProtection="1">
      <alignment horizontal="center" vertical="center" justifyLastLine="1"/>
      <protection locked="0"/>
    </xf>
    <xf numFmtId="0" fontId="23" fillId="0" borderId="11" xfId="0" applyFont="1" applyFill="1" applyBorder="1" applyAlignment="1" applyProtection="1">
      <alignment horizontal="center" vertical="center" shrinkToFit="1"/>
      <protection locked="0"/>
    </xf>
    <xf numFmtId="0" fontId="23" fillId="0" borderId="13" xfId="0" applyFont="1" applyFill="1" applyBorder="1" applyAlignment="1" applyProtection="1">
      <alignment horizontal="center" vertical="center"/>
      <protection locked="0"/>
    </xf>
    <xf numFmtId="0" fontId="23" fillId="0" borderId="12" xfId="0" applyFont="1" applyFill="1" applyBorder="1" applyAlignment="1" applyProtection="1">
      <alignment horizontal="right" vertical="center"/>
      <protection locked="0"/>
    </xf>
    <xf numFmtId="0" fontId="23" fillId="0" borderId="0" xfId="0" applyFont="1" applyFill="1" applyBorder="1" applyAlignment="1" applyProtection="1">
      <alignment horizontal="right" vertical="center"/>
      <protection locked="0"/>
    </xf>
    <xf numFmtId="0" fontId="23" fillId="0" borderId="14" xfId="0" applyFont="1" applyFill="1" applyBorder="1" applyAlignment="1" applyProtection="1">
      <alignment vertical="center"/>
      <protection locked="0"/>
    </xf>
    <xf numFmtId="0" fontId="24" fillId="0" borderId="15" xfId="0" applyFont="1" applyFill="1" applyBorder="1" applyAlignment="1" applyProtection="1">
      <alignment horizontal="right" shrinkToFit="1"/>
      <protection locked="0"/>
    </xf>
    <xf numFmtId="0" fontId="24" fillId="0" borderId="15" xfId="0" applyFont="1" applyFill="1" applyBorder="1" applyAlignment="1" applyProtection="1">
      <alignment horizontal="right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8" fillId="0" borderId="15" xfId="0" applyFont="1" applyFill="1" applyBorder="1" applyAlignment="1" applyProtection="1">
      <alignment horizontal="right"/>
      <protection locked="0"/>
    </xf>
    <xf numFmtId="179" fontId="22" fillId="0" borderId="0" xfId="0" applyNumberFormat="1" applyFont="1" applyFill="1" applyAlignment="1" applyProtection="1">
      <alignment vertical="center"/>
      <protection locked="0"/>
    </xf>
    <xf numFmtId="179" fontId="25" fillId="0" borderId="0" xfId="0" applyNumberFormat="1" applyFont="1" applyFill="1" applyBorder="1" applyAlignment="1" applyProtection="1">
      <alignment vertical="center"/>
      <protection locked="0"/>
    </xf>
    <xf numFmtId="179" fontId="23" fillId="0" borderId="11" xfId="0" applyNumberFormat="1" applyFont="1" applyFill="1" applyBorder="1" applyAlignment="1" applyProtection="1">
      <alignment horizontal="center" vertical="center"/>
      <protection locked="0"/>
    </xf>
    <xf numFmtId="179" fontId="23" fillId="0" borderId="11" xfId="0" applyNumberFormat="1" applyFont="1" applyFill="1" applyBorder="1" applyAlignment="1" applyProtection="1">
      <alignment horizontal="center" vertical="center" shrinkToFit="1"/>
      <protection locked="0"/>
    </xf>
    <xf numFmtId="179" fontId="22" fillId="0" borderId="11" xfId="0" applyNumberFormat="1" applyFont="1" applyFill="1" applyBorder="1" applyAlignment="1" applyProtection="1">
      <alignment horizontal="center" vertical="center" wrapText="1"/>
      <protection locked="0"/>
    </xf>
    <xf numFmtId="179" fontId="23" fillId="0" borderId="16" xfId="0" applyNumberFormat="1" applyFont="1" applyFill="1" applyBorder="1" applyAlignment="1" applyProtection="1">
      <alignment horizontal="center" vertical="center"/>
      <protection locked="0"/>
    </xf>
    <xf numFmtId="179" fontId="26" fillId="0" borderId="16" xfId="0" applyNumberFormat="1" applyFont="1" applyFill="1" applyBorder="1" applyAlignment="1" applyProtection="1">
      <alignment horizontal="right" vertical="center"/>
      <protection locked="0"/>
    </xf>
    <xf numFmtId="179" fontId="26" fillId="0" borderId="12" xfId="0" applyNumberFormat="1" applyFont="1" applyFill="1" applyBorder="1" applyAlignment="1" applyProtection="1">
      <alignment horizontal="right" vertical="center"/>
      <protection locked="0"/>
    </xf>
    <xf numFmtId="179" fontId="26" fillId="0" borderId="17" xfId="0" applyNumberFormat="1" applyFont="1" applyFill="1" applyBorder="1" applyAlignment="1" applyProtection="1">
      <alignment horizontal="right" vertical="center"/>
      <protection locked="0"/>
    </xf>
    <xf numFmtId="179" fontId="23" fillId="0" borderId="18" xfId="0" applyNumberFormat="1" applyFont="1" applyFill="1" applyBorder="1" applyAlignment="1" applyProtection="1">
      <alignment horizontal="right" vertical="center"/>
      <protection locked="0"/>
    </xf>
    <xf numFmtId="31" fontId="22" fillId="0" borderId="0" xfId="0" applyNumberFormat="1" applyFont="1" applyFill="1" applyAlignment="1" applyProtection="1">
      <alignment vertical="center"/>
      <protection locked="0"/>
    </xf>
    <xf numFmtId="177" fontId="22" fillId="0" borderId="0" xfId="0" applyNumberFormat="1" applyFont="1" applyFill="1" applyAlignment="1" applyProtection="1">
      <alignment vertical="center"/>
      <protection locked="0"/>
    </xf>
    <xf numFmtId="0" fontId="22" fillId="0" borderId="12" xfId="0" applyFont="1" applyFill="1" applyBorder="1" applyAlignment="1" applyProtection="1">
      <alignment vertical="center"/>
      <protection locked="0"/>
    </xf>
    <xf numFmtId="0" fontId="25" fillId="0" borderId="0" xfId="0" applyFont="1" applyFill="1" applyAlignment="1" applyProtection="1">
      <alignment vertical="center"/>
      <protection locked="0"/>
    </xf>
    <xf numFmtId="0" fontId="22" fillId="0" borderId="19" xfId="0" applyFont="1" applyFill="1" applyBorder="1" applyAlignment="1" applyProtection="1">
      <protection locked="0"/>
    </xf>
    <xf numFmtId="0" fontId="22" fillId="0" borderId="19" xfId="0" applyFont="1" applyFill="1" applyBorder="1" applyAlignment="1" applyProtection="1">
      <alignment horizontal="right"/>
      <protection locked="0"/>
    </xf>
    <xf numFmtId="0" fontId="22" fillId="0" borderId="11" xfId="0" applyFont="1" applyFill="1" applyBorder="1" applyAlignment="1" applyProtection="1">
      <alignment horizontal="center" vertical="center" wrapText="1" shrinkToFit="1"/>
      <protection locked="0"/>
    </xf>
    <xf numFmtId="181" fontId="22" fillId="0" borderId="16" xfId="0" applyNumberFormat="1" applyFont="1" applyFill="1" applyBorder="1" applyAlignment="1" applyProtection="1">
      <alignment vertical="center"/>
      <protection locked="0"/>
    </xf>
    <xf numFmtId="181" fontId="22" fillId="0" borderId="12" xfId="0" applyNumberFormat="1" applyFont="1" applyFill="1" applyBorder="1" applyAlignment="1" applyProtection="1">
      <alignment vertical="center"/>
      <protection locked="0"/>
    </xf>
    <xf numFmtId="181" fontId="22" fillId="0" borderId="18" xfId="0" applyNumberFormat="1" applyFont="1" applyFill="1" applyBorder="1" applyAlignment="1" applyProtection="1">
      <alignment vertical="center"/>
      <protection locked="0"/>
    </xf>
    <xf numFmtId="181" fontId="22" fillId="0" borderId="0" xfId="0" applyNumberFormat="1" applyFont="1" applyFill="1" applyBorder="1" applyAlignment="1" applyProtection="1">
      <alignment vertical="center"/>
      <protection locked="0"/>
    </xf>
    <xf numFmtId="181" fontId="22" fillId="0" borderId="21" xfId="0" applyNumberFormat="1" applyFont="1" applyFill="1" applyBorder="1" applyAlignment="1" applyProtection="1">
      <alignment vertical="center"/>
      <protection locked="0"/>
    </xf>
    <xf numFmtId="181" fontId="22" fillId="0" borderId="19" xfId="0" applyNumberFormat="1" applyFont="1" applyFill="1" applyBorder="1" applyAlignment="1" applyProtection="1">
      <alignment vertical="center"/>
      <protection locked="0"/>
    </xf>
    <xf numFmtId="179" fontId="22" fillId="0" borderId="0" xfId="0" applyNumberFormat="1" applyFont="1" applyFill="1" applyAlignment="1" applyProtection="1">
      <protection locked="0"/>
    </xf>
    <xf numFmtId="179" fontId="23" fillId="0" borderId="13" xfId="0" applyNumberFormat="1" applyFont="1" applyFill="1" applyBorder="1" applyAlignment="1" applyProtection="1">
      <alignment horizontal="right" vertical="center"/>
      <protection locked="0"/>
    </xf>
    <xf numFmtId="179" fontId="23" fillId="0" borderId="0" xfId="0" applyNumberFormat="1" applyFont="1" applyFill="1" applyBorder="1" applyAlignment="1" applyProtection="1">
      <alignment horizontal="right" vertical="center"/>
      <protection locked="0"/>
    </xf>
    <xf numFmtId="179" fontId="23" fillId="0" borderId="14" xfId="0" applyNumberFormat="1" applyFont="1" applyFill="1" applyBorder="1" applyAlignment="1" applyProtection="1">
      <alignment horizontal="right" vertical="center"/>
      <protection locked="0"/>
    </xf>
    <xf numFmtId="179" fontId="23" fillId="0" borderId="15" xfId="0" applyNumberFormat="1" applyFont="1" applyFill="1" applyBorder="1" applyAlignment="1" applyProtection="1">
      <alignment horizontal="right" vertical="center"/>
      <protection locked="0"/>
    </xf>
    <xf numFmtId="183" fontId="24" fillId="0" borderId="0" xfId="0" applyNumberFormat="1" applyFont="1" applyFill="1" applyBorder="1" applyAlignment="1" applyProtection="1"/>
    <xf numFmtId="3" fontId="24" fillId="0" borderId="0" xfId="0" applyNumberFormat="1" applyFont="1" applyFill="1" applyBorder="1" applyAlignment="1" applyProtection="1"/>
    <xf numFmtId="176" fontId="24" fillId="0" borderId="0" xfId="0" applyNumberFormat="1" applyFont="1" applyFill="1" applyBorder="1" applyAlignment="1" applyProtection="1"/>
    <xf numFmtId="182" fontId="24" fillId="0" borderId="0" xfId="0" applyNumberFormat="1" applyFont="1" applyFill="1" applyBorder="1" applyAlignment="1" applyProtection="1"/>
    <xf numFmtId="179" fontId="24" fillId="0" borderId="0" xfId="0" applyNumberFormat="1" applyFont="1" applyFill="1" applyBorder="1" applyAlignment="1" applyProtection="1">
      <alignment horizontal="right"/>
    </xf>
    <xf numFmtId="182" fontId="24" fillId="0" borderId="0" xfId="0" applyNumberFormat="1" applyFont="1" applyFill="1" applyBorder="1" applyAlignment="1" applyProtection="1">
      <alignment horizontal="right"/>
    </xf>
    <xf numFmtId="182" fontId="24" fillId="0" borderId="14" xfId="0" applyNumberFormat="1" applyFont="1" applyFill="1" applyBorder="1" applyAlignment="1" applyProtection="1"/>
    <xf numFmtId="178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77" fontId="24" fillId="0" borderId="0" xfId="0" applyNumberFormat="1" applyFont="1" applyFill="1" applyBorder="1" applyAlignment="1" applyProtection="1">
      <alignment horizontal="right"/>
    </xf>
    <xf numFmtId="180" fontId="24" fillId="0" borderId="0" xfId="0" applyNumberFormat="1" applyFont="1" applyFill="1" applyBorder="1" applyAlignment="1" applyProtection="1"/>
    <xf numFmtId="178" fontId="24" fillId="0" borderId="0" xfId="0" applyNumberFormat="1" applyFont="1" applyFill="1" applyBorder="1" applyAlignment="1" applyProtection="1"/>
    <xf numFmtId="183" fontId="28" fillId="0" borderId="0" xfId="0" applyNumberFormat="1" applyFont="1" applyFill="1" applyBorder="1" applyAlignment="1" applyProtection="1"/>
    <xf numFmtId="3" fontId="28" fillId="0" borderId="0" xfId="0" applyNumberFormat="1" applyFont="1" applyFill="1" applyBorder="1" applyAlignment="1" applyProtection="1"/>
    <xf numFmtId="176" fontId="28" fillId="0" borderId="0" xfId="0" applyNumberFormat="1" applyFont="1" applyFill="1" applyBorder="1" applyAlignment="1" applyProtection="1"/>
    <xf numFmtId="178" fontId="28" fillId="0" borderId="0" xfId="0" applyNumberFormat="1" applyFont="1" applyFill="1" applyBorder="1" applyAlignment="1" applyProtection="1"/>
    <xf numFmtId="177" fontId="28" fillId="0" borderId="0" xfId="0" applyNumberFormat="1" applyFont="1" applyFill="1" applyBorder="1" applyAlignment="1" applyProtection="1">
      <alignment horizontal="right"/>
    </xf>
    <xf numFmtId="180" fontId="28" fillId="0" borderId="0" xfId="0" applyNumberFormat="1" applyFont="1" applyFill="1" applyBorder="1" applyAlignment="1" applyProtection="1"/>
    <xf numFmtId="182" fontId="28" fillId="0" borderId="0" xfId="0" applyNumberFormat="1" applyFont="1" applyFill="1" applyBorder="1" applyAlignment="1" applyProtection="1"/>
    <xf numFmtId="183" fontId="24" fillId="0" borderId="18" xfId="0" applyNumberFormat="1" applyFont="1" applyFill="1" applyBorder="1" applyAlignment="1" applyProtection="1"/>
    <xf numFmtId="177" fontId="24" fillId="0" borderId="19" xfId="0" applyNumberFormat="1" applyFont="1" applyFill="1" applyBorder="1" applyAlignment="1" applyProtection="1">
      <alignment horizontal="right"/>
    </xf>
    <xf numFmtId="182" fontId="24" fillId="0" borderId="19" xfId="0" applyNumberFormat="1" applyFont="1" applyFill="1" applyBorder="1" applyAlignment="1" applyProtection="1"/>
    <xf numFmtId="182" fontId="24" fillId="0" borderId="22" xfId="0" applyNumberFormat="1" applyFont="1" applyFill="1" applyBorder="1" applyAlignment="1" applyProtection="1"/>
    <xf numFmtId="177" fontId="23" fillId="0" borderId="18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 applyProtection="1">
      <alignment horizontal="right" vertical="center"/>
    </xf>
    <xf numFmtId="177" fontId="23" fillId="0" borderId="14" xfId="0" applyNumberFormat="1" applyFont="1" applyFill="1" applyBorder="1" applyAlignment="1" applyProtection="1">
      <alignment vertical="center"/>
    </xf>
    <xf numFmtId="0" fontId="24" fillId="0" borderId="10" xfId="0" applyFont="1" applyFill="1" applyBorder="1" applyAlignment="1" applyProtection="1">
      <alignment horizontal="right"/>
      <protection locked="0"/>
    </xf>
    <xf numFmtId="183" fontId="24" fillId="0" borderId="19" xfId="0" applyNumberFormat="1" applyFont="1" applyFill="1" applyBorder="1" applyAlignment="1" applyProtection="1">
      <protection locked="0"/>
    </xf>
    <xf numFmtId="3" fontId="24" fillId="0" borderId="19" xfId="0" applyNumberFormat="1" applyFont="1" applyFill="1" applyBorder="1" applyAlignment="1" applyProtection="1">
      <protection locked="0"/>
    </xf>
    <xf numFmtId="176" fontId="24" fillId="0" borderId="19" xfId="0" applyNumberFormat="1" applyFont="1" applyFill="1" applyBorder="1" applyAlignment="1" applyProtection="1">
      <protection locked="0"/>
    </xf>
    <xf numFmtId="178" fontId="24" fillId="0" borderId="19" xfId="0" applyNumberFormat="1" applyFont="1" applyFill="1" applyBorder="1" applyAlignment="1" applyProtection="1">
      <protection locked="0"/>
    </xf>
    <xf numFmtId="177" fontId="23" fillId="0" borderId="18" xfId="0" applyNumberFormat="1" applyFont="1" applyFill="1" applyBorder="1" applyAlignment="1" applyProtection="1">
      <alignment vertical="center"/>
      <protection locked="0"/>
    </xf>
    <xf numFmtId="177" fontId="23" fillId="0" borderId="0" xfId="0" applyNumberFormat="1" applyFont="1" applyFill="1" applyBorder="1" applyAlignment="1" applyProtection="1">
      <alignment vertical="center"/>
      <protection locked="0"/>
    </xf>
    <xf numFmtId="177" fontId="23" fillId="0" borderId="14" xfId="0" applyNumberFormat="1" applyFont="1" applyFill="1" applyBorder="1" applyAlignment="1" applyProtection="1">
      <alignment vertical="center"/>
      <protection locked="0"/>
    </xf>
    <xf numFmtId="179" fontId="23" fillId="0" borderId="18" xfId="0" applyNumberFormat="1" applyFont="1" applyFill="1" applyBorder="1" applyAlignment="1" applyProtection="1">
      <alignment horizontal="right" vertical="center" shrinkToFit="1"/>
      <protection locked="0"/>
    </xf>
    <xf numFmtId="177" fontId="23" fillId="0" borderId="0" xfId="0" applyNumberFormat="1" applyFont="1" applyFill="1" applyBorder="1" applyAlignment="1" applyProtection="1">
      <alignment horizontal="right" vertical="center"/>
      <protection locked="0"/>
    </xf>
    <xf numFmtId="49" fontId="23" fillId="0" borderId="18" xfId="0" applyNumberFormat="1" applyFont="1" applyFill="1" applyBorder="1" applyAlignment="1" applyProtection="1">
      <alignment horizontal="right" vertical="center"/>
      <protection locked="0"/>
    </xf>
    <xf numFmtId="177" fontId="23" fillId="0" borderId="21" xfId="0" applyNumberFormat="1" applyFont="1" applyFill="1" applyBorder="1" applyAlignment="1" applyProtection="1">
      <alignment horizontal="right" vertical="center"/>
      <protection locked="0"/>
    </xf>
    <xf numFmtId="177" fontId="23" fillId="0" borderId="21" xfId="0" applyNumberFormat="1" applyFont="1" applyFill="1" applyBorder="1" applyAlignment="1" applyProtection="1">
      <alignment vertical="center"/>
      <protection locked="0"/>
    </xf>
    <xf numFmtId="177" fontId="23" fillId="0" borderId="19" xfId="0" applyNumberFormat="1" applyFont="1" applyFill="1" applyBorder="1" applyAlignment="1" applyProtection="1">
      <alignment vertical="center"/>
      <protection locked="0"/>
    </xf>
    <xf numFmtId="177" fontId="23" fillId="0" borderId="19" xfId="0" applyNumberFormat="1" applyFont="1" applyFill="1" applyBorder="1" applyAlignment="1" applyProtection="1">
      <alignment horizontal="right" vertical="center"/>
      <protection locked="0"/>
    </xf>
    <xf numFmtId="177" fontId="23" fillId="0" borderId="22" xfId="0" applyNumberFormat="1" applyFont="1" applyFill="1" applyBorder="1" applyAlignment="1" applyProtection="1">
      <alignment vertical="center"/>
      <protection locked="0"/>
    </xf>
    <xf numFmtId="181" fontId="22" fillId="0" borderId="14" xfId="0" applyNumberFormat="1" applyFont="1" applyFill="1" applyBorder="1" applyAlignment="1" applyProtection="1">
      <alignment vertical="center"/>
      <protection locked="0"/>
    </xf>
    <xf numFmtId="181" fontId="22" fillId="0" borderId="22" xfId="0" applyNumberFormat="1" applyFont="1" applyFill="1" applyBorder="1" applyAlignment="1" applyProtection="1">
      <alignment vertical="center"/>
      <protection locked="0"/>
    </xf>
    <xf numFmtId="179" fontId="23" fillId="0" borderId="10" xfId="0" applyNumberFormat="1" applyFont="1" applyFill="1" applyBorder="1" applyAlignment="1" applyProtection="1">
      <alignment horizontal="right" vertical="center"/>
      <protection locked="0"/>
    </xf>
    <xf numFmtId="179" fontId="23" fillId="0" borderId="21" xfId="0" applyNumberFormat="1" applyFont="1" applyFill="1" applyBorder="1" applyAlignment="1" applyProtection="1">
      <alignment horizontal="right" vertical="center"/>
      <protection locked="0"/>
    </xf>
    <xf numFmtId="179" fontId="23" fillId="0" borderId="19" xfId="0" applyNumberFormat="1" applyFont="1" applyFill="1" applyBorder="1" applyAlignment="1" applyProtection="1">
      <alignment horizontal="right" vertical="center"/>
      <protection locked="0"/>
    </xf>
    <xf numFmtId="179" fontId="23" fillId="0" borderId="22" xfId="0" applyNumberFormat="1" applyFont="1" applyFill="1" applyBorder="1" applyAlignment="1" applyProtection="1">
      <alignment horizontal="right" vertical="center"/>
      <protection locked="0"/>
    </xf>
    <xf numFmtId="180" fontId="24" fillId="0" borderId="19" xfId="0" applyNumberFormat="1" applyFont="1" applyFill="1" applyBorder="1" applyAlignment="1" applyProtection="1"/>
    <xf numFmtId="0" fontId="22" fillId="0" borderId="0" xfId="0" applyFont="1" applyFill="1" applyBorder="1" applyAlignment="1" applyProtection="1">
      <alignment horizontal="right" vertical="center"/>
      <protection locked="0"/>
    </xf>
    <xf numFmtId="0" fontId="23" fillId="0" borderId="13" xfId="0" applyFont="1" applyFill="1" applyBorder="1" applyAlignment="1" applyProtection="1">
      <alignment horizontal="center" vertical="center" justifyLastLine="1"/>
      <protection locked="0"/>
    </xf>
    <xf numFmtId="0" fontId="23" fillId="0" borderId="10" xfId="0" applyFont="1" applyFill="1" applyBorder="1" applyAlignment="1" applyProtection="1">
      <alignment horizontal="center" vertical="center" justifyLastLine="1"/>
      <protection locked="0"/>
    </xf>
    <xf numFmtId="0" fontId="23" fillId="0" borderId="20" xfId="0" applyFont="1" applyFill="1" applyBorder="1" applyAlignment="1" applyProtection="1">
      <alignment horizontal="center" vertical="center" justifyLastLine="1"/>
      <protection locked="0"/>
    </xf>
    <xf numFmtId="0" fontId="23" fillId="0" borderId="23" xfId="0" applyFont="1" applyFill="1" applyBorder="1" applyAlignment="1" applyProtection="1">
      <alignment horizontal="center" vertical="center" justifyLastLine="1"/>
      <protection locked="0"/>
    </xf>
    <xf numFmtId="0" fontId="23" fillId="0" borderId="24" xfId="0" applyFont="1" applyFill="1" applyBorder="1" applyAlignment="1" applyProtection="1">
      <alignment horizontal="center" vertical="center" justifyLastLine="1"/>
      <protection locked="0"/>
    </xf>
    <xf numFmtId="0" fontId="23" fillId="0" borderId="11" xfId="0" applyFont="1" applyFill="1" applyBorder="1" applyAlignment="1" applyProtection="1">
      <alignment horizontal="distributed" vertical="center"/>
      <protection locked="0"/>
    </xf>
    <xf numFmtId="0" fontId="23" fillId="0" borderId="18" xfId="0" applyFont="1" applyFill="1" applyBorder="1" applyAlignment="1" applyProtection="1">
      <alignment horizontal="distributed" vertical="center"/>
      <protection locked="0"/>
    </xf>
    <xf numFmtId="0" fontId="23" fillId="0" borderId="14" xfId="0" applyFont="1" applyFill="1" applyBorder="1" applyAlignment="1" applyProtection="1">
      <alignment horizontal="distributed" vertical="center"/>
      <protection locked="0"/>
    </xf>
    <xf numFmtId="0" fontId="23" fillId="0" borderId="21" xfId="0" applyFont="1" applyFill="1" applyBorder="1" applyAlignment="1" applyProtection="1">
      <alignment horizontal="distributed" vertical="center"/>
      <protection locked="0"/>
    </xf>
    <xf numFmtId="0" fontId="23" fillId="0" borderId="22" xfId="0" applyFont="1" applyFill="1" applyBorder="1" applyAlignment="1" applyProtection="1">
      <alignment horizontal="distributed" vertical="center"/>
      <protection locked="0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2" xfId="34"/>
    <cellStyle name="桁区切り 3" xfId="35"/>
    <cellStyle name="桁区切り 4" xfId="36"/>
    <cellStyle name="桁区切り 5" xfId="37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入力" xfId="45" builtinId="20" customBuiltin="1"/>
    <cellStyle name="標準" xfId="0" builtinId="0"/>
    <cellStyle name="標準 2" xfId="46"/>
    <cellStyle name="標準 2 2" xfId="47"/>
    <cellStyle name="標準 3" xfId="48"/>
    <cellStyle name="標準 4" xfId="49"/>
    <cellStyle name="標準 5" xfId="50"/>
    <cellStyle name="良い" xfId="5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0</xdr:row>
      <xdr:rowOff>120650</xdr:rowOff>
    </xdr:from>
    <xdr:to>
      <xdr:col>1</xdr:col>
      <xdr:colOff>184302</xdr:colOff>
      <xdr:row>2</xdr:row>
      <xdr:rowOff>120791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03200" y="114300"/>
          <a:ext cx="800100" cy="415925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000000" mc:Ignorable="a14" a14:legacySpreadsheetColorIndex="65">
                <a:gamma/>
                <a:shade val="0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0" bIns="0" anchor="t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 口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47"/>
  <sheetViews>
    <sheetView tabSelected="1" view="pageBreakPreview" zoomScale="60" zoomScaleNormal="60" workbookViewId="0"/>
  </sheetViews>
  <sheetFormatPr defaultColWidth="9" defaultRowHeight="15.75" x14ac:dyDescent="0.15"/>
  <cols>
    <col min="1" max="1" width="10.5" style="2" customWidth="1"/>
    <col min="2" max="3" width="11.375" style="2" customWidth="1"/>
    <col min="4" max="4" width="14.375" style="2" customWidth="1"/>
    <col min="5" max="6" width="11.75" style="2" customWidth="1"/>
    <col min="7" max="7" width="11.375" style="2" customWidth="1"/>
    <col min="8" max="8" width="12.125" style="2" bestFit="1" customWidth="1"/>
    <col min="9" max="9" width="16.375" style="2" customWidth="1"/>
    <col min="10" max="10" width="12.375" style="2" customWidth="1"/>
    <col min="11" max="11" width="13.125" style="2" bestFit="1" customWidth="1"/>
    <col min="12" max="12" width="14.875" style="2" customWidth="1"/>
    <col min="13" max="16384" width="9" style="2"/>
  </cols>
  <sheetData>
    <row r="4" spans="1:12" ht="29.25" customHeight="1" x14ac:dyDescent="0.15">
      <c r="A4" s="1" t="s">
        <v>0</v>
      </c>
      <c r="K4" s="93" t="s">
        <v>56</v>
      </c>
      <c r="L4" s="93"/>
    </row>
    <row r="5" spans="1:12" ht="24" customHeight="1" x14ac:dyDescent="0.15">
      <c r="A5" s="94" t="s">
        <v>52</v>
      </c>
      <c r="B5" s="94" t="s">
        <v>51</v>
      </c>
      <c r="C5" s="94" t="s">
        <v>1</v>
      </c>
      <c r="D5" s="96" t="s">
        <v>55</v>
      </c>
      <c r="E5" s="97"/>
      <c r="F5" s="98"/>
      <c r="G5" s="3" t="s">
        <v>54</v>
      </c>
      <c r="H5" s="4" t="s">
        <v>2</v>
      </c>
      <c r="I5" s="94" t="s">
        <v>3</v>
      </c>
      <c r="J5" s="3" t="s">
        <v>4</v>
      </c>
      <c r="K5" s="4" t="s">
        <v>5</v>
      </c>
      <c r="L5" s="4" t="s">
        <v>6</v>
      </c>
    </row>
    <row r="6" spans="1:12" ht="24" customHeight="1" x14ac:dyDescent="0.15">
      <c r="A6" s="95"/>
      <c r="B6" s="95"/>
      <c r="C6" s="95"/>
      <c r="D6" s="5" t="s">
        <v>53</v>
      </c>
      <c r="E6" s="5" t="s">
        <v>7</v>
      </c>
      <c r="F6" s="5" t="s">
        <v>8</v>
      </c>
      <c r="G6" s="5" t="s">
        <v>9</v>
      </c>
      <c r="H6" s="5" t="s">
        <v>10</v>
      </c>
      <c r="I6" s="95"/>
      <c r="J6" s="3" t="s">
        <v>11</v>
      </c>
      <c r="K6" s="6" t="s">
        <v>12</v>
      </c>
      <c r="L6" s="6" t="s">
        <v>142</v>
      </c>
    </row>
    <row r="7" spans="1:12" ht="20.25" customHeight="1" x14ac:dyDescent="0.15">
      <c r="A7" s="7"/>
      <c r="B7" s="8" t="s">
        <v>41</v>
      </c>
      <c r="C7" s="9" t="s">
        <v>42</v>
      </c>
      <c r="D7" s="9" t="s">
        <v>13</v>
      </c>
      <c r="E7" s="9" t="s">
        <v>13</v>
      </c>
      <c r="F7" s="9" t="s">
        <v>13</v>
      </c>
      <c r="G7" s="9" t="s">
        <v>13</v>
      </c>
      <c r="H7" s="9" t="s">
        <v>13</v>
      </c>
      <c r="I7" s="9" t="s">
        <v>13</v>
      </c>
      <c r="J7" s="9" t="s">
        <v>45</v>
      </c>
      <c r="K7" s="9" t="s">
        <v>13</v>
      </c>
      <c r="L7" s="10"/>
    </row>
    <row r="8" spans="1:12" ht="30" customHeight="1" x14ac:dyDescent="0.3">
      <c r="A8" s="11" t="s">
        <v>14</v>
      </c>
      <c r="B8" s="43">
        <v>78.39</v>
      </c>
      <c r="C8" s="44">
        <v>9683</v>
      </c>
      <c r="D8" s="44">
        <f>E8+F8</f>
        <v>50918</v>
      </c>
      <c r="E8" s="44">
        <v>22805</v>
      </c>
      <c r="F8" s="44">
        <v>28113</v>
      </c>
      <c r="G8" s="45">
        <f>E8/F8*100</f>
        <v>81.119055241347411</v>
      </c>
      <c r="H8" s="46">
        <f>D8/C8</f>
        <v>5.2584942683052773</v>
      </c>
      <c r="I8" s="47" t="s">
        <v>47</v>
      </c>
      <c r="J8" s="48" t="s">
        <v>47</v>
      </c>
      <c r="K8" s="46">
        <f>D8/B8</f>
        <v>649.54713611430032</v>
      </c>
      <c r="L8" s="49">
        <f t="shared" ref="L8:L42" si="0">D8/$D$43*100</f>
        <v>27.406211313848971</v>
      </c>
    </row>
    <row r="9" spans="1:12" ht="30" customHeight="1" x14ac:dyDescent="0.3">
      <c r="A9" s="12" t="s">
        <v>15</v>
      </c>
      <c r="B9" s="43">
        <v>85.44</v>
      </c>
      <c r="C9" s="44">
        <v>41058</v>
      </c>
      <c r="D9" s="44">
        <f t="shared" ref="D9:D33" si="1">E9+F9</f>
        <v>140024</v>
      </c>
      <c r="E9" s="44">
        <v>69418</v>
      </c>
      <c r="F9" s="44">
        <v>70606</v>
      </c>
      <c r="G9" s="45">
        <f t="shared" ref="G9:G21" si="2">E9/F9*100</f>
        <v>98.317423448432137</v>
      </c>
      <c r="H9" s="46">
        <f t="shared" ref="H9:H30" si="3">D9/C9</f>
        <v>3.4103950509035998</v>
      </c>
      <c r="I9" s="44">
        <v>2625</v>
      </c>
      <c r="J9" s="46">
        <v>1.9</v>
      </c>
      <c r="K9" s="46">
        <f t="shared" ref="K9:K35" si="4">D9/B9</f>
        <v>1638.8576779026218</v>
      </c>
      <c r="L9" s="49">
        <f t="shared" si="0"/>
        <v>75.366811992034016</v>
      </c>
    </row>
    <row r="10" spans="1:12" ht="30" customHeight="1" x14ac:dyDescent="0.3">
      <c r="A10" s="12" t="s">
        <v>16</v>
      </c>
      <c r="B10" s="43">
        <v>85.44</v>
      </c>
      <c r="C10" s="44">
        <v>42102</v>
      </c>
      <c r="D10" s="44">
        <f t="shared" si="1"/>
        <v>142803</v>
      </c>
      <c r="E10" s="44">
        <v>70621</v>
      </c>
      <c r="F10" s="44">
        <v>72182</v>
      </c>
      <c r="G10" s="45">
        <f t="shared" si="2"/>
        <v>97.837410988889189</v>
      </c>
      <c r="H10" s="46">
        <f t="shared" si="3"/>
        <v>3.3918341171440787</v>
      </c>
      <c r="I10" s="44">
        <f t="shared" ref="I10:I29" si="5">D10-D9</f>
        <v>2779</v>
      </c>
      <c r="J10" s="46">
        <f t="shared" ref="J10:J35" si="6">I10/D9*100</f>
        <v>1.9846597726104098</v>
      </c>
      <c r="K10" s="46">
        <f t="shared" si="4"/>
        <v>1671.3834269662923</v>
      </c>
      <c r="L10" s="49">
        <f t="shared" si="0"/>
        <v>76.862586791538831</v>
      </c>
    </row>
    <row r="11" spans="1:12" ht="30" customHeight="1" x14ac:dyDescent="0.3">
      <c r="A11" s="12" t="s">
        <v>17</v>
      </c>
      <c r="B11" s="43">
        <v>85.44</v>
      </c>
      <c r="C11" s="44">
        <v>43040</v>
      </c>
      <c r="D11" s="44">
        <f t="shared" si="1"/>
        <v>145062</v>
      </c>
      <c r="E11" s="44">
        <v>71820</v>
      </c>
      <c r="F11" s="44">
        <v>73242</v>
      </c>
      <c r="G11" s="45">
        <f t="shared" si="2"/>
        <v>98.058491029737041</v>
      </c>
      <c r="H11" s="46">
        <f t="shared" si="3"/>
        <v>3.3703996282527879</v>
      </c>
      <c r="I11" s="44">
        <f t="shared" si="5"/>
        <v>2259</v>
      </c>
      <c r="J11" s="46">
        <f t="shared" si="6"/>
        <v>1.5818995399256317</v>
      </c>
      <c r="K11" s="46">
        <f t="shared" si="4"/>
        <v>1697.8230337078653</v>
      </c>
      <c r="L11" s="49">
        <f t="shared" si="0"/>
        <v>78.078475698369132</v>
      </c>
    </row>
    <row r="12" spans="1:12" ht="30" customHeight="1" x14ac:dyDescent="0.3">
      <c r="A12" s="11" t="s">
        <v>18</v>
      </c>
      <c r="B12" s="43">
        <v>85.44</v>
      </c>
      <c r="C12" s="44">
        <v>43660</v>
      </c>
      <c r="D12" s="44">
        <f t="shared" si="1"/>
        <v>146287</v>
      </c>
      <c r="E12" s="44">
        <v>72391</v>
      </c>
      <c r="F12" s="44">
        <v>73896</v>
      </c>
      <c r="G12" s="45">
        <f t="shared" si="2"/>
        <v>97.963353902782288</v>
      </c>
      <c r="H12" s="46">
        <f t="shared" si="3"/>
        <v>3.3505955107650025</v>
      </c>
      <c r="I12" s="44">
        <f t="shared" si="5"/>
        <v>1225</v>
      </c>
      <c r="J12" s="46">
        <f t="shared" si="6"/>
        <v>0.84446650397760958</v>
      </c>
      <c r="K12" s="46">
        <f t="shared" si="4"/>
        <v>1712.1605805243446</v>
      </c>
      <c r="L12" s="49">
        <f t="shared" si="0"/>
        <v>78.737822272458146</v>
      </c>
    </row>
    <row r="13" spans="1:12" ht="30" customHeight="1" x14ac:dyDescent="0.3">
      <c r="A13" s="12" t="s">
        <v>19</v>
      </c>
      <c r="B13" s="43">
        <v>85.44</v>
      </c>
      <c r="C13" s="44">
        <v>44616</v>
      </c>
      <c r="D13" s="44">
        <f t="shared" si="1"/>
        <v>147867</v>
      </c>
      <c r="E13" s="44">
        <v>73026</v>
      </c>
      <c r="F13" s="44">
        <v>74841</v>
      </c>
      <c r="G13" s="45">
        <f t="shared" si="2"/>
        <v>97.574858700444949</v>
      </c>
      <c r="H13" s="46">
        <f t="shared" si="3"/>
        <v>3.314214631522324</v>
      </c>
      <c r="I13" s="44">
        <f t="shared" si="5"/>
        <v>1580</v>
      </c>
      <c r="J13" s="46">
        <f t="shared" si="6"/>
        <v>1.0800686322092872</v>
      </c>
      <c r="K13" s="46">
        <f t="shared" si="4"/>
        <v>1730.6530898876406</v>
      </c>
      <c r="L13" s="49">
        <f t="shared" si="0"/>
        <v>79.588244792507666</v>
      </c>
    </row>
    <row r="14" spans="1:12" ht="30" customHeight="1" x14ac:dyDescent="0.3">
      <c r="A14" s="12" t="s">
        <v>20</v>
      </c>
      <c r="B14" s="43">
        <v>84.95</v>
      </c>
      <c r="C14" s="44">
        <v>45202</v>
      </c>
      <c r="D14" s="44">
        <f t="shared" si="1"/>
        <v>148340</v>
      </c>
      <c r="E14" s="44">
        <v>73118</v>
      </c>
      <c r="F14" s="44">
        <v>75222</v>
      </c>
      <c r="G14" s="45">
        <f t="shared" si="2"/>
        <v>97.202945946664542</v>
      </c>
      <c r="H14" s="46">
        <f t="shared" si="3"/>
        <v>3.2817131985310386</v>
      </c>
      <c r="I14" s="44">
        <f t="shared" si="5"/>
        <v>473</v>
      </c>
      <c r="J14" s="46">
        <f t="shared" si="6"/>
        <v>0.31988205617210058</v>
      </c>
      <c r="K14" s="46">
        <f t="shared" si="4"/>
        <v>1746.2036492054149</v>
      </c>
      <c r="L14" s="49">
        <f t="shared" si="0"/>
        <v>79.842833306421227</v>
      </c>
    </row>
    <row r="15" spans="1:12" ht="30" customHeight="1" x14ac:dyDescent="0.3">
      <c r="A15" s="12" t="s">
        <v>21</v>
      </c>
      <c r="B15" s="43">
        <v>84.99</v>
      </c>
      <c r="C15" s="44">
        <v>45868</v>
      </c>
      <c r="D15" s="44">
        <f t="shared" si="1"/>
        <v>148863</v>
      </c>
      <c r="E15" s="44">
        <v>73235</v>
      </c>
      <c r="F15" s="44">
        <v>75628</v>
      </c>
      <c r="G15" s="45">
        <f t="shared" si="2"/>
        <v>96.835828000211563</v>
      </c>
      <c r="H15" s="46">
        <f t="shared" si="3"/>
        <v>3.2454652481032529</v>
      </c>
      <c r="I15" s="44">
        <f t="shared" si="5"/>
        <v>523</v>
      </c>
      <c r="J15" s="46">
        <f t="shared" si="6"/>
        <v>0.35256842389106108</v>
      </c>
      <c r="K15" s="46">
        <f t="shared" si="4"/>
        <v>1751.5354747617369</v>
      </c>
      <c r="L15" s="49">
        <f t="shared" si="0"/>
        <v>80.124333925399654</v>
      </c>
    </row>
    <row r="16" spans="1:12" ht="30" customHeight="1" x14ac:dyDescent="0.3">
      <c r="A16" s="12" t="s">
        <v>22</v>
      </c>
      <c r="B16" s="43">
        <v>85</v>
      </c>
      <c r="C16" s="44">
        <v>46882</v>
      </c>
      <c r="D16" s="44">
        <f t="shared" si="1"/>
        <v>150549</v>
      </c>
      <c r="E16" s="44">
        <v>74058</v>
      </c>
      <c r="F16" s="44">
        <v>76491</v>
      </c>
      <c r="G16" s="45">
        <f t="shared" si="2"/>
        <v>96.819233635329653</v>
      </c>
      <c r="H16" s="46">
        <f t="shared" si="3"/>
        <v>3.2112324559532444</v>
      </c>
      <c r="I16" s="44">
        <f t="shared" si="5"/>
        <v>1686</v>
      </c>
      <c r="J16" s="46">
        <f t="shared" si="6"/>
        <v>1.1325849942564641</v>
      </c>
      <c r="K16" s="46">
        <f t="shared" si="4"/>
        <v>1771.164705882353</v>
      </c>
      <c r="L16" s="49">
        <f t="shared" si="0"/>
        <v>81.031810108186662</v>
      </c>
    </row>
    <row r="17" spans="1:12" ht="30" customHeight="1" x14ac:dyDescent="0.3">
      <c r="A17" s="12" t="s">
        <v>23</v>
      </c>
      <c r="B17" s="43">
        <v>85</v>
      </c>
      <c r="C17" s="44">
        <v>48384</v>
      </c>
      <c r="D17" s="44">
        <f t="shared" si="1"/>
        <v>153186</v>
      </c>
      <c r="E17" s="44">
        <v>75420</v>
      </c>
      <c r="F17" s="44">
        <v>77766</v>
      </c>
      <c r="G17" s="45">
        <f t="shared" si="2"/>
        <v>96.983257464701794</v>
      </c>
      <c r="H17" s="46">
        <f t="shared" si="3"/>
        <v>3.166046626984127</v>
      </c>
      <c r="I17" s="44">
        <f t="shared" si="5"/>
        <v>2637</v>
      </c>
      <c r="J17" s="46">
        <f t="shared" si="6"/>
        <v>1.7515891835880675</v>
      </c>
      <c r="K17" s="46">
        <f t="shared" si="4"/>
        <v>1802.1882352941177</v>
      </c>
      <c r="L17" s="49">
        <f t="shared" si="0"/>
        <v>82.451154529307274</v>
      </c>
    </row>
    <row r="18" spans="1:12" ht="30" customHeight="1" x14ac:dyDescent="0.3">
      <c r="A18" s="12" t="s">
        <v>24</v>
      </c>
      <c r="B18" s="43">
        <v>85</v>
      </c>
      <c r="C18" s="44">
        <v>49908</v>
      </c>
      <c r="D18" s="44">
        <f t="shared" si="1"/>
        <v>156182</v>
      </c>
      <c r="E18" s="44">
        <v>76908</v>
      </c>
      <c r="F18" s="44">
        <v>79274</v>
      </c>
      <c r="G18" s="45">
        <f t="shared" si="2"/>
        <v>97.015414890127914</v>
      </c>
      <c r="H18" s="46">
        <f t="shared" si="3"/>
        <v>3.1293980924901819</v>
      </c>
      <c r="I18" s="44">
        <f t="shared" si="5"/>
        <v>2996</v>
      </c>
      <c r="J18" s="46">
        <f t="shared" si="6"/>
        <v>1.95579230477981</v>
      </c>
      <c r="K18" s="46">
        <f t="shared" si="4"/>
        <v>1837.4352941176471</v>
      </c>
      <c r="L18" s="49">
        <f t="shared" si="0"/>
        <v>84.063727864793577</v>
      </c>
    </row>
    <row r="19" spans="1:12" ht="30" customHeight="1" x14ac:dyDescent="0.3">
      <c r="A19" s="12" t="s">
        <v>25</v>
      </c>
      <c r="B19" s="43">
        <v>84.99</v>
      </c>
      <c r="C19" s="44">
        <v>52417</v>
      </c>
      <c r="D19" s="44">
        <f t="shared" si="1"/>
        <v>160917</v>
      </c>
      <c r="E19" s="44">
        <v>79216</v>
      </c>
      <c r="F19" s="44">
        <v>81701</v>
      </c>
      <c r="G19" s="45">
        <f t="shared" si="2"/>
        <v>96.958421561547596</v>
      </c>
      <c r="H19" s="46">
        <f t="shared" si="3"/>
        <v>3.0699391418814508</v>
      </c>
      <c r="I19" s="44">
        <f t="shared" si="5"/>
        <v>4735</v>
      </c>
      <c r="J19" s="46">
        <f t="shared" si="6"/>
        <v>3.0317194042847446</v>
      </c>
      <c r="K19" s="46">
        <f t="shared" si="4"/>
        <v>1893.3639251676668</v>
      </c>
      <c r="L19" s="49">
        <f t="shared" si="0"/>
        <v>86.612304214435653</v>
      </c>
    </row>
    <row r="20" spans="1:12" ht="30" customHeight="1" x14ac:dyDescent="0.3">
      <c r="A20" s="12" t="s">
        <v>26</v>
      </c>
      <c r="B20" s="43">
        <v>84.99</v>
      </c>
      <c r="C20" s="44">
        <v>54773</v>
      </c>
      <c r="D20" s="44">
        <f t="shared" si="1"/>
        <v>165938</v>
      </c>
      <c r="E20" s="44">
        <v>81674</v>
      </c>
      <c r="F20" s="44">
        <v>84264</v>
      </c>
      <c r="G20" s="45">
        <f t="shared" si="2"/>
        <v>96.926326782493121</v>
      </c>
      <c r="H20" s="46">
        <f t="shared" si="3"/>
        <v>3.0295583590455153</v>
      </c>
      <c r="I20" s="44">
        <f t="shared" si="5"/>
        <v>5021</v>
      </c>
      <c r="J20" s="46">
        <f t="shared" si="6"/>
        <v>3.1202421123933455</v>
      </c>
      <c r="K20" s="46">
        <f t="shared" si="4"/>
        <v>1952.4414637016121</v>
      </c>
      <c r="L20" s="49">
        <f t="shared" si="0"/>
        <v>89.314817805048705</v>
      </c>
    </row>
    <row r="21" spans="1:12" ht="30" customHeight="1" x14ac:dyDescent="0.3">
      <c r="A21" s="12" t="s">
        <v>27</v>
      </c>
      <c r="B21" s="43">
        <v>84.99</v>
      </c>
      <c r="C21" s="44">
        <v>57811</v>
      </c>
      <c r="D21" s="44">
        <f t="shared" si="1"/>
        <v>169686</v>
      </c>
      <c r="E21" s="44">
        <v>83605</v>
      </c>
      <c r="F21" s="44">
        <v>86081</v>
      </c>
      <c r="G21" s="45">
        <f t="shared" si="2"/>
        <v>97.123639362925616</v>
      </c>
      <c r="H21" s="46">
        <f t="shared" si="3"/>
        <v>2.9351853453495012</v>
      </c>
      <c r="I21" s="44">
        <f t="shared" si="5"/>
        <v>3748</v>
      </c>
      <c r="J21" s="46">
        <f t="shared" si="6"/>
        <v>2.2586749267798818</v>
      </c>
      <c r="K21" s="46">
        <f t="shared" si="4"/>
        <v>1996.5407695022946</v>
      </c>
      <c r="L21" s="49">
        <f t="shared" si="0"/>
        <v>91.332149200710475</v>
      </c>
    </row>
    <row r="22" spans="1:12" ht="30" customHeight="1" x14ac:dyDescent="0.3">
      <c r="A22" s="12" t="s">
        <v>28</v>
      </c>
      <c r="B22" s="43">
        <v>84.99</v>
      </c>
      <c r="C22" s="44">
        <v>59268</v>
      </c>
      <c r="D22" s="44">
        <f t="shared" si="1"/>
        <v>172190</v>
      </c>
      <c r="E22" s="44">
        <v>84788</v>
      </c>
      <c r="F22" s="44">
        <v>87402</v>
      </c>
      <c r="G22" s="45">
        <f>E22/F22*100</f>
        <v>97.009221756939198</v>
      </c>
      <c r="H22" s="46">
        <f t="shared" si="3"/>
        <v>2.9052777215360734</v>
      </c>
      <c r="I22" s="44">
        <f t="shared" si="5"/>
        <v>2504</v>
      </c>
      <c r="J22" s="46">
        <f t="shared" si="6"/>
        <v>1.4756668198908574</v>
      </c>
      <c r="K22" s="46">
        <f t="shared" si="4"/>
        <v>2026.0030591834334</v>
      </c>
      <c r="L22" s="49">
        <f t="shared" si="0"/>
        <v>92.679907422358582</v>
      </c>
    </row>
    <row r="23" spans="1:12" ht="30" customHeight="1" x14ac:dyDescent="0.3">
      <c r="A23" s="12" t="s">
        <v>29</v>
      </c>
      <c r="B23" s="43">
        <v>84.99</v>
      </c>
      <c r="C23" s="44">
        <v>60599</v>
      </c>
      <c r="D23" s="44">
        <f t="shared" si="1"/>
        <v>174723</v>
      </c>
      <c r="E23" s="44">
        <v>85833</v>
      </c>
      <c r="F23" s="44">
        <v>88890</v>
      </c>
      <c r="G23" s="45">
        <f t="shared" ref="G23:G33" si="7">E23/F23*100</f>
        <v>96.560917988525148</v>
      </c>
      <c r="H23" s="46">
        <f t="shared" si="3"/>
        <v>2.8832654004191487</v>
      </c>
      <c r="I23" s="44">
        <f t="shared" si="5"/>
        <v>2533</v>
      </c>
      <c r="J23" s="46">
        <f t="shared" si="6"/>
        <v>1.4710494221499506</v>
      </c>
      <c r="K23" s="46">
        <f t="shared" si="4"/>
        <v>2055.8065654782918</v>
      </c>
      <c r="L23" s="49">
        <f t="shared" si="0"/>
        <v>94.043274664944292</v>
      </c>
    </row>
    <row r="24" spans="1:12" ht="30" customHeight="1" x14ac:dyDescent="0.3">
      <c r="A24" s="12" t="s">
        <v>30</v>
      </c>
      <c r="B24" s="43">
        <v>84.99</v>
      </c>
      <c r="C24" s="44">
        <v>61485</v>
      </c>
      <c r="D24" s="44">
        <f t="shared" si="1"/>
        <v>176044</v>
      </c>
      <c r="E24" s="44">
        <v>86348</v>
      </c>
      <c r="F24" s="44">
        <v>89696</v>
      </c>
      <c r="G24" s="45">
        <f t="shared" si="7"/>
        <v>96.267392079914387</v>
      </c>
      <c r="H24" s="46">
        <f t="shared" si="3"/>
        <v>2.8632024070911606</v>
      </c>
      <c r="I24" s="44">
        <f t="shared" si="5"/>
        <v>1321</v>
      </c>
      <c r="J24" s="46">
        <f t="shared" si="6"/>
        <v>0.7560538681226856</v>
      </c>
      <c r="K24" s="46">
        <f t="shared" si="4"/>
        <v>2071.3495705377104</v>
      </c>
      <c r="L24" s="49">
        <f t="shared" si="0"/>
        <v>94.75429248075784</v>
      </c>
    </row>
    <row r="25" spans="1:12" ht="30" customHeight="1" x14ac:dyDescent="0.3">
      <c r="A25" s="12" t="s">
        <v>31</v>
      </c>
      <c r="B25" s="43">
        <v>84.99</v>
      </c>
      <c r="C25" s="44">
        <v>62358</v>
      </c>
      <c r="D25" s="44">
        <f t="shared" si="1"/>
        <v>176772</v>
      </c>
      <c r="E25" s="44">
        <v>86542</v>
      </c>
      <c r="F25" s="44">
        <v>90230</v>
      </c>
      <c r="G25" s="45">
        <f t="shared" si="7"/>
        <v>95.912667627174997</v>
      </c>
      <c r="H25" s="46">
        <f t="shared" si="3"/>
        <v>2.8347926488982971</v>
      </c>
      <c r="I25" s="44">
        <f t="shared" si="5"/>
        <v>728</v>
      </c>
      <c r="J25" s="46">
        <f t="shared" si="6"/>
        <v>0.41353298039126579</v>
      </c>
      <c r="K25" s="46">
        <f t="shared" si="4"/>
        <v>2079.9152841510768</v>
      </c>
      <c r="L25" s="49">
        <f t="shared" si="0"/>
        <v>95.146132730502174</v>
      </c>
    </row>
    <row r="26" spans="1:12" ht="30" customHeight="1" x14ac:dyDescent="0.3">
      <c r="A26" s="12" t="s">
        <v>32</v>
      </c>
      <c r="B26" s="43">
        <v>84.99</v>
      </c>
      <c r="C26" s="44">
        <v>63513</v>
      </c>
      <c r="D26" s="44">
        <f t="shared" si="1"/>
        <v>178363</v>
      </c>
      <c r="E26" s="44">
        <v>87273</v>
      </c>
      <c r="F26" s="44">
        <v>91090</v>
      </c>
      <c r="G26" s="45">
        <f t="shared" si="7"/>
        <v>95.809638818750685</v>
      </c>
      <c r="H26" s="46">
        <f t="shared" si="3"/>
        <v>2.8082912159715332</v>
      </c>
      <c r="I26" s="44">
        <f t="shared" si="5"/>
        <v>1591</v>
      </c>
      <c r="J26" s="46">
        <f t="shared" si="6"/>
        <v>0.9000294164234155</v>
      </c>
      <c r="K26" s="46">
        <f t="shared" si="4"/>
        <v>2098.6351335451232</v>
      </c>
      <c r="L26" s="49">
        <f t="shared" si="0"/>
        <v>96.002475913665961</v>
      </c>
    </row>
    <row r="27" spans="1:12" ht="30" customHeight="1" x14ac:dyDescent="0.3">
      <c r="A27" s="12" t="s">
        <v>33</v>
      </c>
      <c r="B27" s="43">
        <v>84.99</v>
      </c>
      <c r="C27" s="44">
        <v>64841</v>
      </c>
      <c r="D27" s="44">
        <f t="shared" si="1"/>
        <v>180167</v>
      </c>
      <c r="E27" s="44">
        <v>88083</v>
      </c>
      <c r="F27" s="44">
        <v>92084</v>
      </c>
      <c r="G27" s="45">
        <f t="shared" si="7"/>
        <v>95.65505408105642</v>
      </c>
      <c r="H27" s="46">
        <f t="shared" si="3"/>
        <v>2.7785968754337533</v>
      </c>
      <c r="I27" s="44">
        <f t="shared" si="5"/>
        <v>1804</v>
      </c>
      <c r="J27" s="46">
        <f t="shared" si="6"/>
        <v>1.011420530042666</v>
      </c>
      <c r="K27" s="46">
        <f t="shared" si="4"/>
        <v>2119.8611601364869</v>
      </c>
      <c r="L27" s="49">
        <f t="shared" si="0"/>
        <v>96.973464664406052</v>
      </c>
    </row>
    <row r="28" spans="1:12" ht="30" customHeight="1" x14ac:dyDescent="0.3">
      <c r="A28" s="12" t="s">
        <v>34</v>
      </c>
      <c r="B28" s="43">
        <v>84.99</v>
      </c>
      <c r="C28" s="44">
        <v>65767</v>
      </c>
      <c r="D28" s="44">
        <f t="shared" si="1"/>
        <v>181083</v>
      </c>
      <c r="E28" s="44">
        <v>88446</v>
      </c>
      <c r="F28" s="44">
        <v>92637</v>
      </c>
      <c r="G28" s="45">
        <f t="shared" si="7"/>
        <v>95.475889763269535</v>
      </c>
      <c r="H28" s="46">
        <f t="shared" si="3"/>
        <v>2.7534021621786002</v>
      </c>
      <c r="I28" s="44">
        <f t="shared" si="5"/>
        <v>916</v>
      </c>
      <c r="J28" s="46">
        <f t="shared" si="6"/>
        <v>0.50841719071750102</v>
      </c>
      <c r="K28" s="46">
        <f t="shared" si="4"/>
        <v>2130.6388986939642</v>
      </c>
      <c r="L28" s="49">
        <f t="shared" si="0"/>
        <v>97.466494429194256</v>
      </c>
    </row>
    <row r="29" spans="1:12" ht="30" customHeight="1" x14ac:dyDescent="0.3">
      <c r="A29" s="12" t="s">
        <v>35</v>
      </c>
      <c r="B29" s="43">
        <v>84.99</v>
      </c>
      <c r="C29" s="44">
        <v>66875</v>
      </c>
      <c r="D29" s="44">
        <f t="shared" si="1"/>
        <v>182005</v>
      </c>
      <c r="E29" s="44">
        <v>88796</v>
      </c>
      <c r="F29" s="44">
        <v>93209</v>
      </c>
      <c r="G29" s="45">
        <f t="shared" si="7"/>
        <v>95.265478655494633</v>
      </c>
      <c r="H29" s="46">
        <f t="shared" si="3"/>
        <v>2.7215700934579439</v>
      </c>
      <c r="I29" s="44">
        <f t="shared" si="5"/>
        <v>922</v>
      </c>
      <c r="J29" s="46">
        <f t="shared" si="6"/>
        <v>0.5091587835412491</v>
      </c>
      <c r="K29" s="46">
        <f t="shared" si="4"/>
        <v>2141.4872337922111</v>
      </c>
      <c r="L29" s="49">
        <f t="shared" si="0"/>
        <v>97.962753646590244</v>
      </c>
    </row>
    <row r="30" spans="1:12" ht="30" customHeight="1" x14ac:dyDescent="0.3">
      <c r="A30" s="12" t="s">
        <v>36</v>
      </c>
      <c r="B30" s="43">
        <v>84.99</v>
      </c>
      <c r="C30" s="44">
        <v>67886</v>
      </c>
      <c r="D30" s="44">
        <f t="shared" si="1"/>
        <v>182554</v>
      </c>
      <c r="E30" s="44">
        <v>88993</v>
      </c>
      <c r="F30" s="44">
        <v>93561</v>
      </c>
      <c r="G30" s="45">
        <f t="shared" si="7"/>
        <v>95.117623796239883</v>
      </c>
      <c r="H30" s="50">
        <f t="shared" si="3"/>
        <v>2.6891258875173083</v>
      </c>
      <c r="I30" s="51">
        <v>549</v>
      </c>
      <c r="J30" s="46">
        <f t="shared" si="6"/>
        <v>0.30164006483338368</v>
      </c>
      <c r="K30" s="46">
        <f t="shared" si="4"/>
        <v>2147.9468172726206</v>
      </c>
      <c r="L30" s="49">
        <f t="shared" si="0"/>
        <v>98.258248560202375</v>
      </c>
    </row>
    <row r="31" spans="1:12" s="13" customFormat="1" ht="30" customHeight="1" x14ac:dyDescent="0.3">
      <c r="A31" s="12" t="s">
        <v>37</v>
      </c>
      <c r="B31" s="43">
        <v>84.98</v>
      </c>
      <c r="C31" s="44">
        <v>69092</v>
      </c>
      <c r="D31" s="44">
        <f t="shared" si="1"/>
        <v>183529</v>
      </c>
      <c r="E31" s="44">
        <v>89401</v>
      </c>
      <c r="F31" s="44">
        <v>94128</v>
      </c>
      <c r="G31" s="45">
        <f t="shared" si="7"/>
        <v>94.978114907360194</v>
      </c>
      <c r="H31" s="50">
        <v>2.7</v>
      </c>
      <c r="I31" s="52">
        <f t="shared" ref="I31:I40" si="8">D31-D30</f>
        <v>975</v>
      </c>
      <c r="J31" s="46">
        <f>I31/D30*100</f>
        <v>0.53408854366379266</v>
      </c>
      <c r="K31" s="46">
        <f t="shared" si="4"/>
        <v>2159.6728642033418</v>
      </c>
      <c r="L31" s="49">
        <f t="shared" si="0"/>
        <v>98.783034608967114</v>
      </c>
    </row>
    <row r="32" spans="1:12" s="13" customFormat="1" ht="30" customHeight="1" x14ac:dyDescent="0.3">
      <c r="A32" s="12" t="s">
        <v>38</v>
      </c>
      <c r="B32" s="43">
        <v>84.98</v>
      </c>
      <c r="C32" s="44">
        <v>70414</v>
      </c>
      <c r="D32" s="44">
        <f t="shared" si="1"/>
        <v>184718</v>
      </c>
      <c r="E32" s="44">
        <v>89942</v>
      </c>
      <c r="F32" s="44">
        <v>94776</v>
      </c>
      <c r="G32" s="45">
        <f t="shared" si="7"/>
        <v>94.899552629357643</v>
      </c>
      <c r="H32" s="50">
        <v>2.6</v>
      </c>
      <c r="I32" s="52">
        <f t="shared" si="8"/>
        <v>1189</v>
      </c>
      <c r="J32" s="46">
        <f t="shared" si="6"/>
        <v>0.64785401762119332</v>
      </c>
      <c r="K32" s="46">
        <f t="shared" si="4"/>
        <v>2173.664391621558</v>
      </c>
      <c r="L32" s="49">
        <f t="shared" si="0"/>
        <v>99.423004467409442</v>
      </c>
    </row>
    <row r="33" spans="1:12" s="13" customFormat="1" ht="30" customHeight="1" x14ac:dyDescent="0.3">
      <c r="A33" s="12" t="s">
        <v>39</v>
      </c>
      <c r="B33" s="43">
        <v>84.98</v>
      </c>
      <c r="C33" s="44">
        <v>71575</v>
      </c>
      <c r="D33" s="44">
        <f t="shared" si="1"/>
        <v>186166</v>
      </c>
      <c r="E33" s="44">
        <v>90571</v>
      </c>
      <c r="F33" s="44">
        <v>95595</v>
      </c>
      <c r="G33" s="45">
        <f t="shared" si="7"/>
        <v>94.744495004968883</v>
      </c>
      <c r="H33" s="50">
        <v>2.6</v>
      </c>
      <c r="I33" s="52">
        <f t="shared" si="8"/>
        <v>1448</v>
      </c>
      <c r="J33" s="46">
        <f t="shared" si="6"/>
        <v>0.78389761690793536</v>
      </c>
      <c r="K33" s="46">
        <f t="shared" si="4"/>
        <v>2190.7036949870558</v>
      </c>
      <c r="L33" s="49">
        <f t="shared" si="0"/>
        <v>100.20237903008773</v>
      </c>
    </row>
    <row r="34" spans="1:12" s="13" customFormat="1" ht="30" customHeight="1" x14ac:dyDescent="0.3">
      <c r="A34" s="12" t="s">
        <v>40</v>
      </c>
      <c r="B34" s="43">
        <v>84.98</v>
      </c>
      <c r="C34" s="44">
        <v>72537</v>
      </c>
      <c r="D34" s="44">
        <v>186953</v>
      </c>
      <c r="E34" s="44">
        <v>90925</v>
      </c>
      <c r="F34" s="44">
        <v>96028</v>
      </c>
      <c r="G34" s="45">
        <v>94.68592493855958</v>
      </c>
      <c r="H34" s="50">
        <v>2.6</v>
      </c>
      <c r="I34" s="52">
        <f t="shared" si="8"/>
        <v>787</v>
      </c>
      <c r="J34" s="46">
        <f t="shared" si="6"/>
        <v>0.42274099459622061</v>
      </c>
      <c r="K34" s="46">
        <f t="shared" si="4"/>
        <v>2199.9646975759001</v>
      </c>
      <c r="L34" s="49">
        <f t="shared" si="0"/>
        <v>100.62597556380861</v>
      </c>
    </row>
    <row r="35" spans="1:12" s="13" customFormat="1" ht="30" customHeight="1" x14ac:dyDescent="0.3">
      <c r="A35" s="12" t="s">
        <v>43</v>
      </c>
      <c r="B35" s="43">
        <v>84.98</v>
      </c>
      <c r="C35" s="44">
        <v>73547</v>
      </c>
      <c r="D35" s="44">
        <v>187334</v>
      </c>
      <c r="E35" s="44">
        <v>91046</v>
      </c>
      <c r="F35" s="44">
        <v>96288</v>
      </c>
      <c r="G35" s="45">
        <v>94.6</v>
      </c>
      <c r="H35" s="50">
        <v>2.5</v>
      </c>
      <c r="I35" s="52">
        <f t="shared" si="8"/>
        <v>381</v>
      </c>
      <c r="J35" s="46">
        <f t="shared" si="6"/>
        <v>0.2037945365947591</v>
      </c>
      <c r="K35" s="46">
        <f t="shared" si="4"/>
        <v>2204.4481054365733</v>
      </c>
      <c r="L35" s="49">
        <f t="shared" si="0"/>
        <v>100.83104580440283</v>
      </c>
    </row>
    <row r="36" spans="1:12" s="13" customFormat="1" ht="30" customHeight="1" x14ac:dyDescent="0.3">
      <c r="A36" s="12" t="s">
        <v>44</v>
      </c>
      <c r="B36" s="43">
        <v>84.98</v>
      </c>
      <c r="C36" s="44">
        <v>74092</v>
      </c>
      <c r="D36" s="44">
        <v>187108</v>
      </c>
      <c r="E36" s="44">
        <v>90905</v>
      </c>
      <c r="F36" s="44">
        <v>96203</v>
      </c>
      <c r="G36" s="45">
        <v>94.5</v>
      </c>
      <c r="H36" s="50">
        <v>2.5</v>
      </c>
      <c r="I36" s="52">
        <f t="shared" si="8"/>
        <v>-226</v>
      </c>
      <c r="J36" s="53">
        <f t="shared" ref="J36:J43" si="9">I36/D35*100</f>
        <v>-0.1206401400706759</v>
      </c>
      <c r="K36" s="46">
        <f t="shared" ref="K36:K41" si="10">D36/B36</f>
        <v>2201.7886561543892</v>
      </c>
      <c r="L36" s="49">
        <f t="shared" si="0"/>
        <v>100.70940308950966</v>
      </c>
    </row>
    <row r="37" spans="1:12" s="13" customFormat="1" ht="30" customHeight="1" x14ac:dyDescent="0.3">
      <c r="A37" s="12" t="s">
        <v>46</v>
      </c>
      <c r="B37" s="43">
        <v>84.98</v>
      </c>
      <c r="C37" s="44">
        <v>74921</v>
      </c>
      <c r="D37" s="44">
        <v>187279</v>
      </c>
      <c r="E37" s="44">
        <v>90992</v>
      </c>
      <c r="F37" s="44">
        <v>96287</v>
      </c>
      <c r="G37" s="45">
        <f>E37/F37*100</f>
        <v>94.500815271012712</v>
      </c>
      <c r="H37" s="50">
        <v>2.5</v>
      </c>
      <c r="I37" s="52">
        <f t="shared" si="8"/>
        <v>171</v>
      </c>
      <c r="J37" s="46">
        <f t="shared" si="9"/>
        <v>9.1391068260042327E-2</v>
      </c>
      <c r="K37" s="46">
        <f t="shared" si="10"/>
        <v>2203.800894328077</v>
      </c>
      <c r="L37" s="49">
        <f t="shared" si="0"/>
        <v>100.80144248883147</v>
      </c>
    </row>
    <row r="38" spans="1:12" s="13" customFormat="1" ht="30" customHeight="1" x14ac:dyDescent="0.3">
      <c r="A38" s="12" t="s">
        <v>48</v>
      </c>
      <c r="B38" s="43">
        <v>84.98</v>
      </c>
      <c r="C38" s="44">
        <v>75771</v>
      </c>
      <c r="D38" s="44">
        <v>187166</v>
      </c>
      <c r="E38" s="44">
        <v>90855</v>
      </c>
      <c r="F38" s="44">
        <v>96311</v>
      </c>
      <c r="G38" s="45">
        <f>E38/F38*100</f>
        <v>94.3350188451994</v>
      </c>
      <c r="H38" s="54">
        <v>2.5</v>
      </c>
      <c r="I38" s="52">
        <f t="shared" si="8"/>
        <v>-113</v>
      </c>
      <c r="J38" s="53">
        <f t="shared" si="9"/>
        <v>-6.033778480235371E-2</v>
      </c>
      <c r="K38" s="46">
        <f t="shared" si="10"/>
        <v>2202.4711696869849</v>
      </c>
      <c r="L38" s="49">
        <f t="shared" si="0"/>
        <v>100.74062113138488</v>
      </c>
    </row>
    <row r="39" spans="1:12" s="13" customFormat="1" ht="30" customHeight="1" x14ac:dyDescent="0.3">
      <c r="A39" s="14" t="s">
        <v>50</v>
      </c>
      <c r="B39" s="55">
        <v>84.98</v>
      </c>
      <c r="C39" s="56">
        <v>76396</v>
      </c>
      <c r="D39" s="56">
        <v>186601</v>
      </c>
      <c r="E39" s="56">
        <v>90481</v>
      </c>
      <c r="F39" s="56">
        <v>96120</v>
      </c>
      <c r="G39" s="57">
        <f>E39/F39*100</f>
        <v>94.133374947981679</v>
      </c>
      <c r="H39" s="58">
        <v>2.4</v>
      </c>
      <c r="I39" s="59">
        <f t="shared" si="8"/>
        <v>-565</v>
      </c>
      <c r="J39" s="60">
        <f t="shared" si="9"/>
        <v>-0.30187106632614902</v>
      </c>
      <c r="K39" s="61">
        <f t="shared" si="10"/>
        <v>2195.822546481525</v>
      </c>
      <c r="L39" s="49">
        <f t="shared" si="0"/>
        <v>100.43651434415199</v>
      </c>
    </row>
    <row r="40" spans="1:12" s="13" customFormat="1" ht="28.5" customHeight="1" x14ac:dyDescent="0.3">
      <c r="A40" s="12" t="s">
        <v>58</v>
      </c>
      <c r="B40" s="43">
        <v>84.98</v>
      </c>
      <c r="C40" s="44">
        <v>77122</v>
      </c>
      <c r="D40" s="44">
        <v>186370</v>
      </c>
      <c r="E40" s="44">
        <v>90324</v>
      </c>
      <c r="F40" s="44">
        <v>96046</v>
      </c>
      <c r="G40" s="45">
        <v>94</v>
      </c>
      <c r="H40" s="54">
        <v>2.4</v>
      </c>
      <c r="I40" s="52">
        <f t="shared" si="8"/>
        <v>-231</v>
      </c>
      <c r="J40" s="53">
        <f t="shared" si="9"/>
        <v>-0.12379354880198926</v>
      </c>
      <c r="K40" s="46">
        <f t="shared" si="10"/>
        <v>2193.1042598258414</v>
      </c>
      <c r="L40" s="49">
        <f t="shared" si="0"/>
        <v>100.31218041875236</v>
      </c>
    </row>
    <row r="41" spans="1:12" s="13" customFormat="1" ht="28.5" customHeight="1" x14ac:dyDescent="0.3">
      <c r="A41" s="12" t="s">
        <v>122</v>
      </c>
      <c r="B41" s="43">
        <v>84.98</v>
      </c>
      <c r="C41" s="44">
        <v>77809</v>
      </c>
      <c r="D41" s="44">
        <v>185936</v>
      </c>
      <c r="E41" s="44">
        <v>90050</v>
      </c>
      <c r="F41" s="44">
        <v>95886</v>
      </c>
      <c r="G41" s="45">
        <v>93.9</v>
      </c>
      <c r="H41" s="54">
        <v>2.4</v>
      </c>
      <c r="I41" s="52">
        <f>D41-D40</f>
        <v>-434</v>
      </c>
      <c r="J41" s="53">
        <f t="shared" si="9"/>
        <v>-0.23287009711863496</v>
      </c>
      <c r="K41" s="46">
        <f t="shared" si="10"/>
        <v>2187.9971758060719</v>
      </c>
      <c r="L41" s="49">
        <f t="shared" si="0"/>
        <v>100.07858334678939</v>
      </c>
    </row>
    <row r="42" spans="1:12" s="13" customFormat="1" ht="28.5" customHeight="1" x14ac:dyDescent="0.3">
      <c r="A42" s="12" t="s">
        <v>127</v>
      </c>
      <c r="B42" s="43">
        <v>84.98</v>
      </c>
      <c r="C42" s="44">
        <v>78823</v>
      </c>
      <c r="D42" s="44">
        <v>185890</v>
      </c>
      <c r="E42" s="44">
        <v>90017</v>
      </c>
      <c r="F42" s="44">
        <v>95873</v>
      </c>
      <c r="G42" s="45">
        <v>93.9</v>
      </c>
      <c r="H42" s="54">
        <v>2.4</v>
      </c>
      <c r="I42" s="52">
        <f>D42-D41</f>
        <v>-46</v>
      </c>
      <c r="J42" s="46">
        <f t="shared" si="9"/>
        <v>-2.4739695379055158E-2</v>
      </c>
      <c r="K42" s="46">
        <f>D42/B42</f>
        <v>2187.4558719698753</v>
      </c>
      <c r="L42" s="49">
        <f t="shared" si="0"/>
        <v>100.05382421012972</v>
      </c>
    </row>
    <row r="43" spans="1:12" s="13" customFormat="1" ht="28.5" customHeight="1" x14ac:dyDescent="0.3">
      <c r="A43" s="12" t="s">
        <v>132</v>
      </c>
      <c r="B43" s="62">
        <v>84.98</v>
      </c>
      <c r="C43" s="44">
        <v>79885</v>
      </c>
      <c r="D43" s="44">
        <v>185790</v>
      </c>
      <c r="E43" s="44">
        <v>89869</v>
      </c>
      <c r="F43" s="44">
        <v>95921</v>
      </c>
      <c r="G43" s="45">
        <v>93.7</v>
      </c>
      <c r="H43" s="54">
        <v>2.2999999999999998</v>
      </c>
      <c r="I43" s="52">
        <f>D43-D42</f>
        <v>-100</v>
      </c>
      <c r="J43" s="53">
        <f t="shared" si="9"/>
        <v>-5.3795255258486205E-2</v>
      </c>
      <c r="K43" s="46">
        <f>D43/B43</f>
        <v>2186.2791244998821</v>
      </c>
      <c r="L43" s="49">
        <f>D43/$D$43*100</f>
        <v>100</v>
      </c>
    </row>
    <row r="44" spans="1:12" s="13" customFormat="1" ht="28.5" customHeight="1" x14ac:dyDescent="0.3">
      <c r="A44" s="12" t="s">
        <v>20</v>
      </c>
      <c r="B44" s="43">
        <v>84.98</v>
      </c>
      <c r="C44" s="44">
        <v>80526</v>
      </c>
      <c r="D44" s="44">
        <v>184813</v>
      </c>
      <c r="E44" s="44">
        <v>89407</v>
      </c>
      <c r="F44" s="44">
        <v>95406</v>
      </c>
      <c r="G44" s="45">
        <v>93.7</v>
      </c>
      <c r="H44" s="54">
        <v>2.2999999999999998</v>
      </c>
      <c r="I44" s="52">
        <f>D44-D43</f>
        <v>-977</v>
      </c>
      <c r="J44" s="53">
        <f>I44/D43*100</f>
        <v>-0.52586253296732877</v>
      </c>
      <c r="K44" s="46">
        <f>D44/B44</f>
        <v>2174.7823017180513</v>
      </c>
      <c r="L44" s="49">
        <f>D44/$D$43*100</f>
        <v>99.474137467032676</v>
      </c>
    </row>
    <row r="45" spans="1:12" s="13" customFormat="1" ht="28.5" customHeight="1" x14ac:dyDescent="0.3">
      <c r="A45" s="70" t="s">
        <v>21</v>
      </c>
      <c r="B45" s="71">
        <v>84.98</v>
      </c>
      <c r="C45" s="72">
        <v>80900</v>
      </c>
      <c r="D45" s="72">
        <v>184185</v>
      </c>
      <c r="E45" s="72">
        <v>88918</v>
      </c>
      <c r="F45" s="72">
        <v>95267</v>
      </c>
      <c r="G45" s="73">
        <v>93.3</v>
      </c>
      <c r="H45" s="74">
        <v>2.2999999999999998</v>
      </c>
      <c r="I45" s="63">
        <f>D45-D44</f>
        <v>-628</v>
      </c>
      <c r="J45" s="92">
        <f>I45/D44*100</f>
        <v>-0.33980293594065353</v>
      </c>
      <c r="K45" s="64">
        <f>D45/B45</f>
        <v>2167.3923276064957</v>
      </c>
      <c r="L45" s="65">
        <f>D45/$D$43*100</f>
        <v>99.136121427418061</v>
      </c>
    </row>
    <row r="46" spans="1:12" ht="19.5" customHeight="1" x14ac:dyDescent="0.15">
      <c r="A46" s="13" t="s">
        <v>57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2" ht="19.5" customHeight="1" x14ac:dyDescent="0.15">
      <c r="A47" s="2" t="s">
        <v>49</v>
      </c>
    </row>
  </sheetData>
  <mergeCells count="6">
    <mergeCell ref="K4:L4"/>
    <mergeCell ref="I5:I6"/>
    <mergeCell ref="A5:A6"/>
    <mergeCell ref="B5:B6"/>
    <mergeCell ref="C5:C6"/>
    <mergeCell ref="D5:F5"/>
  </mergeCells>
  <phoneticPr fontId="2"/>
  <pageMargins left="0.55118110236220474" right="0.19685039370078741" top="0.69" bottom="0.74803149606299213" header="0.43307086614173229" footer="0.51181102362204722"/>
  <pageSetup paperSize="9" scale="62" firstPageNumber="6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view="pageBreakPreview" zoomScale="70" zoomScaleNormal="75" zoomScaleSheetLayoutView="70" workbookViewId="0"/>
  </sheetViews>
  <sheetFormatPr defaultColWidth="9" defaultRowHeight="15.75" x14ac:dyDescent="0.15"/>
  <cols>
    <col min="1" max="1" width="13.5" style="2" bestFit="1" customWidth="1"/>
    <col min="2" max="12" width="8.5" style="2" customWidth="1"/>
    <col min="13" max="16384" width="9" style="2"/>
  </cols>
  <sheetData>
    <row r="1" spans="1:11" ht="28.5" customHeight="1" x14ac:dyDescent="0.15"/>
    <row r="2" spans="1:11" ht="28.5" customHeight="1" x14ac:dyDescent="0.15">
      <c r="A2" s="16" t="s">
        <v>59</v>
      </c>
      <c r="B2" s="16"/>
      <c r="C2" s="15"/>
      <c r="D2" s="15"/>
      <c r="E2" s="15"/>
      <c r="F2" s="15"/>
      <c r="G2" s="15"/>
      <c r="H2" s="15"/>
      <c r="I2" s="15"/>
      <c r="J2" s="15"/>
      <c r="K2" s="15"/>
    </row>
    <row r="3" spans="1:11" ht="35.25" customHeight="1" x14ac:dyDescent="0.15">
      <c r="A3" s="17" t="s">
        <v>60</v>
      </c>
      <c r="B3" s="17" t="s">
        <v>61</v>
      </c>
      <c r="C3" s="17" t="s">
        <v>62</v>
      </c>
      <c r="D3" s="18" t="s">
        <v>63</v>
      </c>
      <c r="E3" s="17" t="s">
        <v>64</v>
      </c>
      <c r="F3" s="17" t="s">
        <v>65</v>
      </c>
      <c r="G3" s="18" t="s">
        <v>66</v>
      </c>
      <c r="H3" s="19" t="s">
        <v>67</v>
      </c>
      <c r="I3" s="17" t="s">
        <v>68</v>
      </c>
      <c r="J3" s="17" t="s">
        <v>69</v>
      </c>
      <c r="K3" s="17" t="s">
        <v>70</v>
      </c>
    </row>
    <row r="4" spans="1:11" ht="25.5" customHeight="1" x14ac:dyDescent="0.15">
      <c r="A4" s="20"/>
      <c r="B4" s="21" t="s">
        <v>13</v>
      </c>
      <c r="C4" s="22" t="s">
        <v>13</v>
      </c>
      <c r="D4" s="22" t="s">
        <v>13</v>
      </c>
      <c r="E4" s="22" t="s">
        <v>13</v>
      </c>
      <c r="F4" s="22" t="s">
        <v>13</v>
      </c>
      <c r="G4" s="22" t="s">
        <v>13</v>
      </c>
      <c r="H4" s="22" t="s">
        <v>13</v>
      </c>
      <c r="I4" s="22" t="s">
        <v>71</v>
      </c>
      <c r="J4" s="22" t="s">
        <v>71</v>
      </c>
      <c r="K4" s="23" t="s">
        <v>71</v>
      </c>
    </row>
    <row r="5" spans="1:11" ht="25.5" customHeight="1" x14ac:dyDescent="0.15">
      <c r="A5" s="24" t="s">
        <v>123</v>
      </c>
      <c r="B5" s="66">
        <v>1491</v>
      </c>
      <c r="C5" s="67">
        <v>1466</v>
      </c>
      <c r="D5" s="67">
        <v>25</v>
      </c>
      <c r="E5" s="67">
        <v>6377</v>
      </c>
      <c r="F5" s="67">
        <v>6180</v>
      </c>
      <c r="G5" s="68">
        <v>197</v>
      </c>
      <c r="H5" s="67">
        <v>-51</v>
      </c>
      <c r="I5" s="67">
        <v>55</v>
      </c>
      <c r="J5" s="67">
        <v>722</v>
      </c>
      <c r="K5" s="69">
        <v>392</v>
      </c>
    </row>
    <row r="6" spans="1:11" ht="25.5" customHeight="1" x14ac:dyDescent="0.15">
      <c r="A6" s="24" t="s">
        <v>72</v>
      </c>
      <c r="B6" s="66">
        <v>1468</v>
      </c>
      <c r="C6" s="67">
        <v>1523</v>
      </c>
      <c r="D6" s="67">
        <v>-55</v>
      </c>
      <c r="E6" s="67">
        <v>6119</v>
      </c>
      <c r="F6" s="67">
        <v>6118</v>
      </c>
      <c r="G6" s="68">
        <v>1</v>
      </c>
      <c r="H6" s="67">
        <v>-59</v>
      </c>
      <c r="I6" s="67">
        <v>64</v>
      </c>
      <c r="J6" s="67">
        <v>706</v>
      </c>
      <c r="K6" s="69">
        <v>377</v>
      </c>
    </row>
    <row r="7" spans="1:11" ht="25.5" customHeight="1" x14ac:dyDescent="0.15">
      <c r="A7" s="24" t="s">
        <v>73</v>
      </c>
      <c r="B7" s="66">
        <v>1400</v>
      </c>
      <c r="C7" s="67">
        <v>1587</v>
      </c>
      <c r="D7" s="67">
        <v>-187</v>
      </c>
      <c r="E7" s="67">
        <v>5898</v>
      </c>
      <c r="F7" s="67">
        <v>6278</v>
      </c>
      <c r="G7" s="68">
        <v>-380</v>
      </c>
      <c r="H7" s="67">
        <v>2</v>
      </c>
      <c r="I7" s="67">
        <v>48</v>
      </c>
      <c r="J7" s="67">
        <v>757</v>
      </c>
      <c r="K7" s="69">
        <v>408</v>
      </c>
    </row>
    <row r="8" spans="1:11" ht="25.5" customHeight="1" x14ac:dyDescent="0.15">
      <c r="A8" s="24" t="s">
        <v>74</v>
      </c>
      <c r="B8" s="66">
        <v>1311</v>
      </c>
      <c r="C8" s="67">
        <v>1538</v>
      </c>
      <c r="D8" s="68" t="s">
        <v>128</v>
      </c>
      <c r="E8" s="67">
        <v>6126</v>
      </c>
      <c r="F8" s="67">
        <v>6092</v>
      </c>
      <c r="G8" s="68">
        <v>34</v>
      </c>
      <c r="H8" s="68" t="s">
        <v>129</v>
      </c>
      <c r="I8" s="67">
        <v>47</v>
      </c>
      <c r="J8" s="67">
        <v>655</v>
      </c>
      <c r="K8" s="69">
        <v>358</v>
      </c>
    </row>
    <row r="9" spans="1:11" ht="25.5" customHeight="1" x14ac:dyDescent="0.15">
      <c r="A9" s="24" t="s">
        <v>124</v>
      </c>
      <c r="B9" s="66">
        <v>1288</v>
      </c>
      <c r="C9" s="67">
        <v>1611</v>
      </c>
      <c r="D9" s="68">
        <v>-323</v>
      </c>
      <c r="E9" s="67">
        <v>6112</v>
      </c>
      <c r="F9" s="67">
        <v>6177</v>
      </c>
      <c r="G9" s="67">
        <v>-65</v>
      </c>
      <c r="H9" s="68">
        <v>-46</v>
      </c>
      <c r="I9" s="67">
        <v>43</v>
      </c>
      <c r="J9" s="67">
        <v>706</v>
      </c>
      <c r="K9" s="69">
        <v>321</v>
      </c>
    </row>
    <row r="10" spans="1:11" ht="25.5" customHeight="1" x14ac:dyDescent="0.15">
      <c r="A10" s="24" t="s">
        <v>130</v>
      </c>
      <c r="B10" s="66">
        <v>1237</v>
      </c>
      <c r="C10" s="67">
        <v>1542</v>
      </c>
      <c r="D10" s="67">
        <v>-305</v>
      </c>
      <c r="E10" s="67">
        <v>6550</v>
      </c>
      <c r="F10" s="67">
        <v>6197</v>
      </c>
      <c r="G10" s="67">
        <v>353</v>
      </c>
      <c r="H10" s="67">
        <v>-94</v>
      </c>
      <c r="I10" s="67">
        <v>42</v>
      </c>
      <c r="J10" s="67">
        <v>705</v>
      </c>
      <c r="K10" s="69">
        <v>291</v>
      </c>
    </row>
    <row r="11" spans="1:11" ht="25.5" customHeight="1" x14ac:dyDescent="0.15">
      <c r="A11" s="24" t="s">
        <v>133</v>
      </c>
      <c r="B11" s="66">
        <v>1324</v>
      </c>
      <c r="C11" s="67">
        <v>1621</v>
      </c>
      <c r="D11" s="67">
        <v>-297</v>
      </c>
      <c r="E11" s="67">
        <v>6547</v>
      </c>
      <c r="F11" s="67">
        <v>6303</v>
      </c>
      <c r="G11" s="67">
        <v>244</v>
      </c>
      <c r="H11" s="67">
        <v>-47</v>
      </c>
      <c r="I11" s="67">
        <v>110</v>
      </c>
      <c r="J11" s="67">
        <v>1582</v>
      </c>
      <c r="K11" s="69">
        <v>676</v>
      </c>
    </row>
    <row r="12" spans="1:11" ht="25.5" customHeight="1" x14ac:dyDescent="0.15">
      <c r="A12" s="24" t="s">
        <v>135</v>
      </c>
      <c r="B12" s="66">
        <v>1188</v>
      </c>
      <c r="C12" s="67">
        <v>1716</v>
      </c>
      <c r="D12" s="67">
        <v>-528</v>
      </c>
      <c r="E12" s="67">
        <v>5873</v>
      </c>
      <c r="F12" s="67">
        <v>6298</v>
      </c>
      <c r="G12" s="67">
        <v>-425</v>
      </c>
      <c r="H12" s="67">
        <v>-24</v>
      </c>
      <c r="I12" s="67">
        <v>29</v>
      </c>
      <c r="J12" s="67">
        <v>658</v>
      </c>
      <c r="K12" s="69">
        <v>289</v>
      </c>
    </row>
    <row r="13" spans="1:11" ht="25.5" customHeight="1" x14ac:dyDescent="0.15">
      <c r="A13" s="24" t="s">
        <v>138</v>
      </c>
      <c r="B13" s="75">
        <f t="shared" ref="B13:K13" si="0">SUM(B14:B25)</f>
        <v>1248</v>
      </c>
      <c r="C13" s="76">
        <f t="shared" si="0"/>
        <v>1770</v>
      </c>
      <c r="D13" s="76">
        <f t="shared" si="0"/>
        <v>-522</v>
      </c>
      <c r="E13" s="76">
        <f t="shared" si="0"/>
        <v>5867</v>
      </c>
      <c r="F13" s="76">
        <f t="shared" si="0"/>
        <v>5933</v>
      </c>
      <c r="G13" s="76">
        <f t="shared" si="0"/>
        <v>-66</v>
      </c>
      <c r="H13" s="76">
        <f t="shared" si="0"/>
        <v>-40</v>
      </c>
      <c r="I13" s="76">
        <f t="shared" si="0"/>
        <v>44</v>
      </c>
      <c r="J13" s="76">
        <f>SUM(J14:J25)</f>
        <v>628</v>
      </c>
      <c r="K13" s="77">
        <f t="shared" si="0"/>
        <v>321</v>
      </c>
    </row>
    <row r="14" spans="1:11" ht="25.5" customHeight="1" x14ac:dyDescent="0.15">
      <c r="A14" s="78" t="s">
        <v>139</v>
      </c>
      <c r="B14" s="75">
        <v>89</v>
      </c>
      <c r="C14" s="76">
        <v>129</v>
      </c>
      <c r="D14" s="79">
        <f>B14-C14</f>
        <v>-40</v>
      </c>
      <c r="E14" s="76">
        <v>753</v>
      </c>
      <c r="F14" s="76">
        <v>704</v>
      </c>
      <c r="G14" s="79">
        <f>E14-F14</f>
        <v>49</v>
      </c>
      <c r="H14" s="79">
        <v>0</v>
      </c>
      <c r="I14" s="76">
        <v>5</v>
      </c>
      <c r="J14" s="76">
        <v>40</v>
      </c>
      <c r="K14" s="77">
        <v>28</v>
      </c>
    </row>
    <row r="15" spans="1:11" ht="25.5" customHeight="1" x14ac:dyDescent="0.15">
      <c r="A15" s="80" t="s">
        <v>134</v>
      </c>
      <c r="B15" s="75">
        <v>101</v>
      </c>
      <c r="C15" s="76">
        <v>112</v>
      </c>
      <c r="D15" s="79">
        <f t="shared" ref="D15:D25" si="1">B15-C15</f>
        <v>-11</v>
      </c>
      <c r="E15" s="76">
        <v>388</v>
      </c>
      <c r="F15" s="76">
        <v>421</v>
      </c>
      <c r="G15" s="79">
        <f t="shared" ref="G15:G25" si="2">E15-F15</f>
        <v>-33</v>
      </c>
      <c r="H15" s="79">
        <v>-1</v>
      </c>
      <c r="I15" s="76">
        <v>3</v>
      </c>
      <c r="J15" s="76">
        <v>51</v>
      </c>
      <c r="K15" s="77">
        <v>22</v>
      </c>
    </row>
    <row r="16" spans="1:11" ht="25.5" customHeight="1" x14ac:dyDescent="0.15">
      <c r="A16" s="80" t="s">
        <v>75</v>
      </c>
      <c r="B16" s="75">
        <v>102</v>
      </c>
      <c r="C16" s="76">
        <v>156</v>
      </c>
      <c r="D16" s="79">
        <f t="shared" si="1"/>
        <v>-54</v>
      </c>
      <c r="E16" s="76">
        <v>408</v>
      </c>
      <c r="F16" s="76">
        <v>453</v>
      </c>
      <c r="G16" s="79">
        <f t="shared" si="2"/>
        <v>-45</v>
      </c>
      <c r="H16" s="79">
        <v>1</v>
      </c>
      <c r="I16" s="76">
        <v>3</v>
      </c>
      <c r="J16" s="76">
        <v>48</v>
      </c>
      <c r="K16" s="77">
        <v>24</v>
      </c>
    </row>
    <row r="17" spans="1:13" ht="25.5" customHeight="1" x14ac:dyDescent="0.15">
      <c r="A17" s="80" t="s">
        <v>76</v>
      </c>
      <c r="B17" s="75">
        <v>121</v>
      </c>
      <c r="C17" s="76">
        <v>120</v>
      </c>
      <c r="D17" s="79">
        <f t="shared" si="1"/>
        <v>1</v>
      </c>
      <c r="E17" s="76">
        <v>461</v>
      </c>
      <c r="F17" s="76">
        <v>470</v>
      </c>
      <c r="G17" s="79">
        <f t="shared" si="2"/>
        <v>-9</v>
      </c>
      <c r="H17" s="79">
        <v>-12</v>
      </c>
      <c r="I17" s="76">
        <v>5</v>
      </c>
      <c r="J17" s="76">
        <v>43</v>
      </c>
      <c r="K17" s="77">
        <v>26</v>
      </c>
    </row>
    <row r="18" spans="1:13" ht="25.5" customHeight="1" x14ac:dyDescent="0.15">
      <c r="A18" s="80" t="s">
        <v>77</v>
      </c>
      <c r="B18" s="75">
        <v>117</v>
      </c>
      <c r="C18" s="76">
        <v>144</v>
      </c>
      <c r="D18" s="79">
        <f t="shared" si="1"/>
        <v>-27</v>
      </c>
      <c r="E18" s="76">
        <v>459</v>
      </c>
      <c r="F18" s="76">
        <v>402</v>
      </c>
      <c r="G18" s="79">
        <f t="shared" si="2"/>
        <v>57</v>
      </c>
      <c r="H18" s="76">
        <v>-4</v>
      </c>
      <c r="I18" s="76">
        <v>4</v>
      </c>
      <c r="J18" s="76">
        <v>60</v>
      </c>
      <c r="K18" s="77">
        <v>26</v>
      </c>
    </row>
    <row r="19" spans="1:13" ht="25.5" customHeight="1" x14ac:dyDescent="0.15">
      <c r="A19" s="80" t="s">
        <v>78</v>
      </c>
      <c r="B19" s="75">
        <v>107</v>
      </c>
      <c r="C19" s="76">
        <v>131</v>
      </c>
      <c r="D19" s="79">
        <f t="shared" si="1"/>
        <v>-24</v>
      </c>
      <c r="E19" s="76">
        <v>378</v>
      </c>
      <c r="F19" s="76">
        <v>350</v>
      </c>
      <c r="G19" s="79">
        <f t="shared" si="2"/>
        <v>28</v>
      </c>
      <c r="H19" s="79">
        <v>0</v>
      </c>
      <c r="I19" s="76">
        <v>5</v>
      </c>
      <c r="J19" s="76">
        <v>33</v>
      </c>
      <c r="K19" s="77">
        <v>20</v>
      </c>
    </row>
    <row r="20" spans="1:13" ht="25.5" customHeight="1" x14ac:dyDescent="0.15">
      <c r="A20" s="80" t="s">
        <v>79</v>
      </c>
      <c r="B20" s="75">
        <v>118</v>
      </c>
      <c r="C20" s="76">
        <v>135</v>
      </c>
      <c r="D20" s="79">
        <f t="shared" si="1"/>
        <v>-17</v>
      </c>
      <c r="E20" s="76">
        <v>450</v>
      </c>
      <c r="F20" s="76">
        <v>413</v>
      </c>
      <c r="G20" s="79">
        <f t="shared" si="2"/>
        <v>37</v>
      </c>
      <c r="H20" s="79">
        <v>-6</v>
      </c>
      <c r="I20" s="76">
        <v>6</v>
      </c>
      <c r="J20" s="76">
        <v>38</v>
      </c>
      <c r="K20" s="77">
        <v>28</v>
      </c>
    </row>
    <row r="21" spans="1:13" ht="25.5" customHeight="1" x14ac:dyDescent="0.15">
      <c r="A21" s="80" t="s">
        <v>80</v>
      </c>
      <c r="B21" s="75">
        <v>101</v>
      </c>
      <c r="C21" s="76">
        <v>178</v>
      </c>
      <c r="D21" s="79">
        <f t="shared" si="1"/>
        <v>-77</v>
      </c>
      <c r="E21" s="76">
        <v>484</v>
      </c>
      <c r="F21" s="76">
        <v>438</v>
      </c>
      <c r="G21" s="79">
        <f t="shared" si="2"/>
        <v>46</v>
      </c>
      <c r="H21" s="79">
        <v>0</v>
      </c>
      <c r="I21" s="76">
        <v>1</v>
      </c>
      <c r="J21" s="76">
        <v>69</v>
      </c>
      <c r="K21" s="77">
        <v>23</v>
      </c>
    </row>
    <row r="22" spans="1:13" ht="25.5" customHeight="1" x14ac:dyDescent="0.15">
      <c r="A22" s="80" t="s">
        <v>81</v>
      </c>
      <c r="B22" s="75">
        <v>89</v>
      </c>
      <c r="C22" s="76">
        <v>149</v>
      </c>
      <c r="D22" s="79">
        <f t="shared" si="1"/>
        <v>-60</v>
      </c>
      <c r="E22" s="76">
        <v>415</v>
      </c>
      <c r="F22" s="76">
        <v>409</v>
      </c>
      <c r="G22" s="79">
        <f t="shared" si="2"/>
        <v>6</v>
      </c>
      <c r="H22" s="79">
        <v>-3</v>
      </c>
      <c r="I22" s="76">
        <v>5</v>
      </c>
      <c r="J22" s="76">
        <v>50</v>
      </c>
      <c r="K22" s="77">
        <v>37</v>
      </c>
    </row>
    <row r="23" spans="1:13" ht="25.5" customHeight="1" x14ac:dyDescent="0.15">
      <c r="A23" s="80" t="s">
        <v>140</v>
      </c>
      <c r="B23" s="75">
        <v>107</v>
      </c>
      <c r="C23" s="76">
        <v>182</v>
      </c>
      <c r="D23" s="79">
        <f t="shared" si="1"/>
        <v>-75</v>
      </c>
      <c r="E23" s="76">
        <v>382</v>
      </c>
      <c r="F23" s="76">
        <v>395</v>
      </c>
      <c r="G23" s="79">
        <f t="shared" si="2"/>
        <v>-13</v>
      </c>
      <c r="H23" s="79">
        <v>-6</v>
      </c>
      <c r="I23" s="76">
        <v>4</v>
      </c>
      <c r="J23" s="76">
        <v>70</v>
      </c>
      <c r="K23" s="77">
        <v>28</v>
      </c>
    </row>
    <row r="24" spans="1:13" ht="24.75" customHeight="1" x14ac:dyDescent="0.15">
      <c r="A24" s="80" t="s">
        <v>82</v>
      </c>
      <c r="B24" s="75">
        <v>91</v>
      </c>
      <c r="C24" s="76">
        <v>183</v>
      </c>
      <c r="D24" s="79">
        <f t="shared" si="1"/>
        <v>-92</v>
      </c>
      <c r="E24" s="76">
        <v>364</v>
      </c>
      <c r="F24" s="76">
        <v>402</v>
      </c>
      <c r="G24" s="79">
        <f t="shared" si="2"/>
        <v>-38</v>
      </c>
      <c r="H24" s="79">
        <v>1</v>
      </c>
      <c r="I24" s="76">
        <v>2</v>
      </c>
      <c r="J24" s="76">
        <v>49</v>
      </c>
      <c r="K24" s="77">
        <v>25</v>
      </c>
    </row>
    <row r="25" spans="1:13" ht="24.75" customHeight="1" x14ac:dyDescent="0.15">
      <c r="A25" s="81" t="s">
        <v>83</v>
      </c>
      <c r="B25" s="82">
        <v>105</v>
      </c>
      <c r="C25" s="83">
        <v>151</v>
      </c>
      <c r="D25" s="84">
        <f t="shared" si="1"/>
        <v>-46</v>
      </c>
      <c r="E25" s="83">
        <v>925</v>
      </c>
      <c r="F25" s="83">
        <v>1076</v>
      </c>
      <c r="G25" s="84">
        <f t="shared" si="2"/>
        <v>-151</v>
      </c>
      <c r="H25" s="84">
        <v>-10</v>
      </c>
      <c r="I25" s="83">
        <v>1</v>
      </c>
      <c r="J25" s="83">
        <v>77</v>
      </c>
      <c r="K25" s="85">
        <v>34</v>
      </c>
      <c r="L25" s="25"/>
    </row>
    <row r="26" spans="1:13" ht="19.5" customHeight="1" x14ac:dyDescent="0.15">
      <c r="A26" s="2" t="s">
        <v>84</v>
      </c>
      <c r="B26" s="26"/>
      <c r="D26" s="27"/>
      <c r="G26" s="27"/>
    </row>
    <row r="27" spans="1:13" ht="19.5" customHeight="1" x14ac:dyDescent="0.15">
      <c r="A27" s="2" t="s">
        <v>85</v>
      </c>
    </row>
    <row r="28" spans="1:13" ht="19.5" customHeight="1" x14ac:dyDescent="0.15">
      <c r="A28" s="2" t="s">
        <v>49</v>
      </c>
    </row>
    <row r="29" spans="1:13" ht="20.25" customHeight="1" x14ac:dyDescent="0.15"/>
    <row r="30" spans="1:13" ht="20.25" customHeight="1" x14ac:dyDescent="0.15"/>
    <row r="31" spans="1:13" ht="29.25" customHeight="1" x14ac:dyDescent="0.25">
      <c r="A31" s="28" t="s">
        <v>86</v>
      </c>
      <c r="I31" s="29"/>
      <c r="J31" s="29"/>
      <c r="K31" s="29"/>
      <c r="L31" s="30"/>
      <c r="M31" s="30" t="s">
        <v>87</v>
      </c>
    </row>
    <row r="32" spans="1:13" ht="38.25" customHeight="1" x14ac:dyDescent="0.15">
      <c r="A32" s="99" t="s">
        <v>88</v>
      </c>
      <c r="B32" s="99"/>
      <c r="C32" s="31" t="s">
        <v>89</v>
      </c>
      <c r="D32" s="31" t="s">
        <v>90</v>
      </c>
      <c r="E32" s="31" t="s">
        <v>91</v>
      </c>
      <c r="F32" s="31" t="s">
        <v>92</v>
      </c>
      <c r="G32" s="31" t="s">
        <v>93</v>
      </c>
      <c r="H32" s="31" t="s">
        <v>94</v>
      </c>
      <c r="I32" s="31" t="s">
        <v>125</v>
      </c>
      <c r="J32" s="31" t="s">
        <v>131</v>
      </c>
      <c r="K32" s="31" t="s">
        <v>136</v>
      </c>
      <c r="L32" s="31" t="s">
        <v>137</v>
      </c>
      <c r="M32" s="31" t="s">
        <v>141</v>
      </c>
    </row>
    <row r="33" spans="1:13" ht="18" customHeight="1" x14ac:dyDescent="0.15">
      <c r="A33" s="100" t="s">
        <v>95</v>
      </c>
      <c r="B33" s="101"/>
      <c r="C33" s="32">
        <v>4060</v>
      </c>
      <c r="D33" s="33">
        <v>4092</v>
      </c>
      <c r="E33" s="33">
        <v>4093</v>
      </c>
      <c r="F33" s="33">
        <v>3849</v>
      </c>
      <c r="G33" s="33">
        <v>3794</v>
      </c>
      <c r="H33" s="33">
        <v>3849</v>
      </c>
      <c r="I33" s="33">
        <v>4048</v>
      </c>
      <c r="J33" s="33">
        <v>4288</v>
      </c>
      <c r="K33" s="33">
        <v>4071</v>
      </c>
      <c r="L33" s="33">
        <v>3905</v>
      </c>
      <c r="M33" s="86">
        <v>3959</v>
      </c>
    </row>
    <row r="34" spans="1:13" ht="18" customHeight="1" x14ac:dyDescent="0.15">
      <c r="A34" s="100" t="s">
        <v>96</v>
      </c>
      <c r="B34" s="101"/>
      <c r="C34" s="34">
        <v>1335</v>
      </c>
      <c r="D34" s="35">
        <v>1516</v>
      </c>
      <c r="E34" s="35">
        <v>1485</v>
      </c>
      <c r="F34" s="35">
        <v>1284</v>
      </c>
      <c r="G34" s="35">
        <v>1296</v>
      </c>
      <c r="H34" s="35">
        <v>1312</v>
      </c>
      <c r="I34" s="35">
        <v>1505</v>
      </c>
      <c r="J34" s="35">
        <v>1470</v>
      </c>
      <c r="K34" s="35">
        <v>1490</v>
      </c>
      <c r="L34" s="35">
        <v>1279</v>
      </c>
      <c r="M34" s="86">
        <v>1505</v>
      </c>
    </row>
    <row r="35" spans="1:13" ht="18" customHeight="1" x14ac:dyDescent="0.15">
      <c r="A35" s="100" t="s">
        <v>97</v>
      </c>
      <c r="B35" s="101"/>
      <c r="C35" s="34">
        <v>542</v>
      </c>
      <c r="D35" s="35">
        <v>529</v>
      </c>
      <c r="E35" s="35">
        <v>563</v>
      </c>
      <c r="F35" s="35">
        <v>573</v>
      </c>
      <c r="G35" s="35">
        <v>597</v>
      </c>
      <c r="H35" s="35">
        <v>611</v>
      </c>
      <c r="I35" s="35">
        <v>622</v>
      </c>
      <c r="J35" s="35">
        <v>682</v>
      </c>
      <c r="K35" s="35">
        <v>597</v>
      </c>
      <c r="L35" s="35">
        <v>670</v>
      </c>
      <c r="M35" s="86">
        <v>637</v>
      </c>
    </row>
    <row r="36" spans="1:13" ht="18" customHeight="1" x14ac:dyDescent="0.15">
      <c r="A36" s="100" t="s">
        <v>98</v>
      </c>
      <c r="B36" s="101"/>
      <c r="C36" s="34">
        <v>474</v>
      </c>
      <c r="D36" s="35">
        <v>416</v>
      </c>
      <c r="E36" s="35">
        <v>395</v>
      </c>
      <c r="F36" s="35">
        <v>377</v>
      </c>
      <c r="G36" s="35">
        <v>349</v>
      </c>
      <c r="H36" s="35">
        <v>359</v>
      </c>
      <c r="I36" s="35">
        <v>340</v>
      </c>
      <c r="J36" s="35">
        <v>409</v>
      </c>
      <c r="K36" s="35">
        <v>385</v>
      </c>
      <c r="L36" s="35">
        <v>359</v>
      </c>
      <c r="M36" s="86">
        <v>316</v>
      </c>
    </row>
    <row r="37" spans="1:13" ht="18" customHeight="1" x14ac:dyDescent="0.15">
      <c r="A37" s="100" t="s">
        <v>99</v>
      </c>
      <c r="B37" s="101"/>
      <c r="C37" s="34">
        <v>410</v>
      </c>
      <c r="D37" s="35">
        <v>393</v>
      </c>
      <c r="E37" s="35">
        <v>461</v>
      </c>
      <c r="F37" s="35">
        <v>472</v>
      </c>
      <c r="G37" s="35">
        <v>380</v>
      </c>
      <c r="H37" s="35">
        <v>489</v>
      </c>
      <c r="I37" s="35">
        <v>383</v>
      </c>
      <c r="J37" s="35">
        <v>456</v>
      </c>
      <c r="K37" s="35">
        <v>409</v>
      </c>
      <c r="L37" s="35">
        <v>415</v>
      </c>
      <c r="M37" s="86">
        <v>373</v>
      </c>
    </row>
    <row r="38" spans="1:13" ht="18" customHeight="1" x14ac:dyDescent="0.15">
      <c r="A38" s="100" t="s">
        <v>100</v>
      </c>
      <c r="B38" s="101"/>
      <c r="C38" s="34">
        <v>242</v>
      </c>
      <c r="D38" s="35">
        <v>193</v>
      </c>
      <c r="E38" s="35">
        <v>178</v>
      </c>
      <c r="F38" s="35">
        <v>187</v>
      </c>
      <c r="G38" s="35">
        <v>168</v>
      </c>
      <c r="H38" s="35">
        <v>152</v>
      </c>
      <c r="I38" s="35">
        <v>142</v>
      </c>
      <c r="J38" s="35">
        <v>184</v>
      </c>
      <c r="K38" s="35">
        <v>164</v>
      </c>
      <c r="L38" s="35">
        <v>156</v>
      </c>
      <c r="M38" s="86">
        <v>157</v>
      </c>
    </row>
    <row r="39" spans="1:13" ht="18" customHeight="1" x14ac:dyDescent="0.15">
      <c r="A39" s="100" t="s">
        <v>101</v>
      </c>
      <c r="B39" s="101"/>
      <c r="C39" s="34">
        <v>101</v>
      </c>
      <c r="D39" s="35">
        <v>111</v>
      </c>
      <c r="E39" s="35">
        <v>90</v>
      </c>
      <c r="F39" s="35">
        <v>67</v>
      </c>
      <c r="G39" s="35">
        <v>85</v>
      </c>
      <c r="H39" s="35">
        <v>82</v>
      </c>
      <c r="I39" s="35">
        <v>102</v>
      </c>
      <c r="J39" s="35">
        <v>92</v>
      </c>
      <c r="K39" s="35">
        <v>107</v>
      </c>
      <c r="L39" s="35">
        <v>95</v>
      </c>
      <c r="M39" s="86">
        <v>92</v>
      </c>
    </row>
    <row r="40" spans="1:13" ht="18" customHeight="1" x14ac:dyDescent="0.15">
      <c r="A40" s="100" t="s">
        <v>102</v>
      </c>
      <c r="B40" s="101"/>
      <c r="C40" s="34">
        <v>52</v>
      </c>
      <c r="D40" s="35">
        <v>67</v>
      </c>
      <c r="E40" s="35">
        <v>77</v>
      </c>
      <c r="F40" s="35">
        <v>48</v>
      </c>
      <c r="G40" s="35">
        <v>74</v>
      </c>
      <c r="H40" s="35">
        <v>47</v>
      </c>
      <c r="I40" s="35">
        <v>44</v>
      </c>
      <c r="J40" s="35">
        <v>68</v>
      </c>
      <c r="K40" s="35">
        <v>40</v>
      </c>
      <c r="L40" s="35">
        <v>58</v>
      </c>
      <c r="M40" s="86">
        <v>39</v>
      </c>
    </row>
    <row r="41" spans="1:13" ht="18" customHeight="1" x14ac:dyDescent="0.15">
      <c r="A41" s="100" t="s">
        <v>103</v>
      </c>
      <c r="B41" s="101"/>
      <c r="C41" s="34">
        <v>42</v>
      </c>
      <c r="D41" s="35">
        <v>39</v>
      </c>
      <c r="E41" s="35">
        <v>41</v>
      </c>
      <c r="F41" s="35">
        <v>34</v>
      </c>
      <c r="G41" s="35">
        <v>46</v>
      </c>
      <c r="H41" s="35">
        <v>38</v>
      </c>
      <c r="I41" s="35">
        <v>54</v>
      </c>
      <c r="J41" s="35">
        <v>63</v>
      </c>
      <c r="K41" s="35">
        <v>63</v>
      </c>
      <c r="L41" s="35">
        <v>45</v>
      </c>
      <c r="M41" s="86">
        <v>38</v>
      </c>
    </row>
    <row r="42" spans="1:13" ht="18" customHeight="1" x14ac:dyDescent="0.15">
      <c r="A42" s="100" t="s">
        <v>104</v>
      </c>
      <c r="B42" s="101"/>
      <c r="C42" s="34">
        <v>85</v>
      </c>
      <c r="D42" s="35">
        <v>101</v>
      </c>
      <c r="E42" s="35">
        <v>111</v>
      </c>
      <c r="F42" s="35">
        <v>80</v>
      </c>
      <c r="G42" s="35">
        <v>88</v>
      </c>
      <c r="H42" s="35">
        <v>70</v>
      </c>
      <c r="I42" s="35">
        <v>97</v>
      </c>
      <c r="J42" s="35">
        <v>83</v>
      </c>
      <c r="K42" s="35">
        <v>99</v>
      </c>
      <c r="L42" s="35">
        <v>115</v>
      </c>
      <c r="M42" s="86">
        <v>94</v>
      </c>
    </row>
    <row r="43" spans="1:13" ht="18" customHeight="1" x14ac:dyDescent="0.15">
      <c r="A43" s="100" t="s">
        <v>105</v>
      </c>
      <c r="B43" s="101"/>
      <c r="C43" s="34">
        <v>34</v>
      </c>
      <c r="D43" s="35">
        <v>40</v>
      </c>
      <c r="E43" s="35">
        <v>36</v>
      </c>
      <c r="F43" s="35">
        <v>41</v>
      </c>
      <c r="G43" s="35">
        <v>26</v>
      </c>
      <c r="H43" s="35">
        <v>22</v>
      </c>
      <c r="I43" s="35">
        <v>57</v>
      </c>
      <c r="J43" s="35">
        <v>32</v>
      </c>
      <c r="K43" s="35">
        <v>41</v>
      </c>
      <c r="L43" s="35">
        <v>43</v>
      </c>
      <c r="M43" s="86">
        <v>41</v>
      </c>
    </row>
    <row r="44" spans="1:13" ht="18" customHeight="1" x14ac:dyDescent="0.15">
      <c r="A44" s="100" t="s">
        <v>106</v>
      </c>
      <c r="B44" s="101"/>
      <c r="C44" s="34">
        <v>28</v>
      </c>
      <c r="D44" s="35">
        <v>32</v>
      </c>
      <c r="E44" s="35">
        <v>24</v>
      </c>
      <c r="F44" s="35">
        <v>26</v>
      </c>
      <c r="G44" s="35">
        <v>34</v>
      </c>
      <c r="H44" s="35">
        <v>28</v>
      </c>
      <c r="I44" s="35">
        <v>39</v>
      </c>
      <c r="J44" s="35">
        <v>46</v>
      </c>
      <c r="K44" s="35">
        <v>35</v>
      </c>
      <c r="L44" s="35">
        <v>30</v>
      </c>
      <c r="M44" s="86">
        <v>19</v>
      </c>
    </row>
    <row r="45" spans="1:13" ht="18" customHeight="1" x14ac:dyDescent="0.15">
      <c r="A45" s="102" t="s">
        <v>107</v>
      </c>
      <c r="B45" s="103"/>
      <c r="C45" s="36">
        <v>715</v>
      </c>
      <c r="D45" s="37">
        <v>655</v>
      </c>
      <c r="E45" s="37">
        <v>632</v>
      </c>
      <c r="F45" s="37">
        <v>660</v>
      </c>
      <c r="G45" s="37">
        <v>651</v>
      </c>
      <c r="H45" s="37">
        <v>639</v>
      </c>
      <c r="I45" s="37">
        <v>663</v>
      </c>
      <c r="J45" s="37">
        <v>703</v>
      </c>
      <c r="K45" s="37">
        <v>641</v>
      </c>
      <c r="L45" s="37">
        <v>640</v>
      </c>
      <c r="M45" s="87">
        <v>648</v>
      </c>
    </row>
    <row r="46" spans="1:13" ht="18.75" customHeight="1" x14ac:dyDescent="0.15">
      <c r="A46" s="2" t="s">
        <v>108</v>
      </c>
      <c r="J46" s="15"/>
    </row>
    <row r="47" spans="1:13" ht="18.75" customHeight="1" x14ac:dyDescent="0.15">
      <c r="A47" s="2" t="s">
        <v>109</v>
      </c>
    </row>
    <row r="49" spans="1:9" ht="29.25" customHeight="1" x14ac:dyDescent="0.25">
      <c r="A49" s="16" t="s">
        <v>110</v>
      </c>
      <c r="B49" s="16"/>
      <c r="C49" s="15"/>
      <c r="D49" s="15"/>
      <c r="E49" s="15"/>
      <c r="F49" s="38" t="s">
        <v>111</v>
      </c>
      <c r="G49" s="38"/>
      <c r="H49" s="38"/>
    </row>
    <row r="50" spans="1:9" ht="29.25" customHeight="1" x14ac:dyDescent="0.15">
      <c r="A50" s="17" t="s">
        <v>112</v>
      </c>
      <c r="B50" s="18" t="s">
        <v>95</v>
      </c>
      <c r="C50" s="18" t="s">
        <v>113</v>
      </c>
      <c r="D50" s="18" t="s">
        <v>114</v>
      </c>
      <c r="E50" s="18" t="s">
        <v>115</v>
      </c>
      <c r="F50" s="18" t="s">
        <v>116</v>
      </c>
      <c r="G50" s="18" t="s">
        <v>117</v>
      </c>
      <c r="H50" s="18" t="s">
        <v>118</v>
      </c>
      <c r="I50" s="13"/>
    </row>
    <row r="51" spans="1:9" s="13" customFormat="1" ht="29.25" customHeight="1" x14ac:dyDescent="0.15">
      <c r="A51" s="39" t="s">
        <v>126</v>
      </c>
      <c r="B51" s="40">
        <v>1946</v>
      </c>
      <c r="C51" s="40">
        <v>1152</v>
      </c>
      <c r="D51" s="40">
        <v>377</v>
      </c>
      <c r="E51" s="40">
        <v>10</v>
      </c>
      <c r="F51" s="40">
        <v>22</v>
      </c>
      <c r="G51" s="40">
        <v>83</v>
      </c>
      <c r="H51" s="41">
        <v>302</v>
      </c>
    </row>
    <row r="52" spans="1:9" s="13" customFormat="1" ht="29.25" customHeight="1" x14ac:dyDescent="0.15">
      <c r="A52" s="42" t="s">
        <v>119</v>
      </c>
      <c r="B52" s="40">
        <v>1943</v>
      </c>
      <c r="C52" s="40">
        <v>1122</v>
      </c>
      <c r="D52" s="40">
        <v>367</v>
      </c>
      <c r="E52" s="40">
        <v>7</v>
      </c>
      <c r="F52" s="40">
        <v>23</v>
      </c>
      <c r="G52" s="40">
        <v>106</v>
      </c>
      <c r="H52" s="41">
        <v>318</v>
      </c>
    </row>
    <row r="53" spans="1:9" s="13" customFormat="1" ht="29.25" customHeight="1" x14ac:dyDescent="0.15">
      <c r="A53" s="42" t="s">
        <v>120</v>
      </c>
      <c r="B53" s="40">
        <v>2030</v>
      </c>
      <c r="C53" s="40">
        <v>1086</v>
      </c>
      <c r="D53" s="40">
        <v>402</v>
      </c>
      <c r="E53" s="40">
        <v>10</v>
      </c>
      <c r="F53" s="40">
        <v>25</v>
      </c>
      <c r="G53" s="40">
        <v>111</v>
      </c>
      <c r="H53" s="41">
        <v>396</v>
      </c>
    </row>
    <row r="54" spans="1:9" ht="29.25" customHeight="1" x14ac:dyDescent="0.15">
      <c r="A54" s="42" t="s">
        <v>121</v>
      </c>
      <c r="B54" s="40">
        <v>2060</v>
      </c>
      <c r="C54" s="40">
        <v>1029</v>
      </c>
      <c r="D54" s="40">
        <v>437</v>
      </c>
      <c r="E54" s="40">
        <v>9</v>
      </c>
      <c r="F54" s="40">
        <v>20</v>
      </c>
      <c r="G54" s="40">
        <v>105</v>
      </c>
      <c r="H54" s="41">
        <v>460</v>
      </c>
    </row>
    <row r="55" spans="1:9" ht="29.25" customHeight="1" x14ac:dyDescent="0.15">
      <c r="A55" s="42" t="s">
        <v>74</v>
      </c>
      <c r="B55" s="40">
        <f>SUM(C55:H55)</f>
        <v>2148</v>
      </c>
      <c r="C55" s="40">
        <v>1019</v>
      </c>
      <c r="D55" s="40">
        <v>447</v>
      </c>
      <c r="E55" s="40">
        <v>11</v>
      </c>
      <c r="F55" s="40">
        <v>24</v>
      </c>
      <c r="G55" s="40">
        <v>112</v>
      </c>
      <c r="H55" s="41">
        <v>535</v>
      </c>
    </row>
    <row r="56" spans="1:9" ht="29.25" customHeight="1" x14ac:dyDescent="0.15">
      <c r="A56" s="42" t="s">
        <v>124</v>
      </c>
      <c r="B56" s="40">
        <v>2229</v>
      </c>
      <c r="C56" s="40">
        <v>981</v>
      </c>
      <c r="D56" s="40">
        <v>488</v>
      </c>
      <c r="E56" s="40">
        <v>9</v>
      </c>
      <c r="F56" s="40">
        <v>23</v>
      </c>
      <c r="G56" s="40">
        <v>115</v>
      </c>
      <c r="H56" s="41">
        <v>613</v>
      </c>
    </row>
    <row r="57" spans="1:9" ht="29.25" customHeight="1" x14ac:dyDescent="0.15">
      <c r="A57" s="42" t="s">
        <v>130</v>
      </c>
      <c r="B57" s="40">
        <v>2397</v>
      </c>
      <c r="C57" s="40">
        <v>967</v>
      </c>
      <c r="D57" s="40">
        <v>539</v>
      </c>
      <c r="E57" s="40">
        <v>7</v>
      </c>
      <c r="F57" s="40">
        <v>25</v>
      </c>
      <c r="G57" s="40">
        <v>122</v>
      </c>
      <c r="H57" s="41">
        <v>737</v>
      </c>
    </row>
    <row r="58" spans="1:9" ht="29.25" customHeight="1" x14ac:dyDescent="0.15">
      <c r="A58" s="42" t="s">
        <v>133</v>
      </c>
      <c r="B58" s="40">
        <f>SUM(C58:H58)</f>
        <v>2668</v>
      </c>
      <c r="C58" s="40">
        <v>918</v>
      </c>
      <c r="D58" s="40">
        <v>615</v>
      </c>
      <c r="E58" s="40">
        <v>3</v>
      </c>
      <c r="F58" s="40">
        <v>22</v>
      </c>
      <c r="G58" s="40">
        <v>141</v>
      </c>
      <c r="H58" s="41">
        <v>969</v>
      </c>
    </row>
    <row r="59" spans="1:9" ht="29.25" customHeight="1" x14ac:dyDescent="0.15">
      <c r="A59" s="42" t="s">
        <v>135</v>
      </c>
      <c r="B59" s="24">
        <f>SUM(C59:H59)</f>
        <v>2649</v>
      </c>
      <c r="C59" s="40">
        <v>868</v>
      </c>
      <c r="D59" s="40">
        <v>611</v>
      </c>
      <c r="E59" s="40">
        <v>5</v>
      </c>
      <c r="F59" s="40">
        <v>24</v>
      </c>
      <c r="G59" s="40">
        <v>152</v>
      </c>
      <c r="H59" s="41">
        <v>989</v>
      </c>
    </row>
    <row r="60" spans="1:9" ht="29.25" customHeight="1" x14ac:dyDescent="0.15">
      <c r="A60" s="88" t="s">
        <v>138</v>
      </c>
      <c r="B60" s="89">
        <v>2627</v>
      </c>
      <c r="C60" s="90">
        <v>837</v>
      </c>
      <c r="D60" s="90">
        <v>630</v>
      </c>
      <c r="E60" s="90">
        <v>4</v>
      </c>
      <c r="F60" s="90">
        <v>28</v>
      </c>
      <c r="G60" s="90">
        <v>144</v>
      </c>
      <c r="H60" s="91">
        <v>984</v>
      </c>
    </row>
    <row r="61" spans="1:9" ht="18.75" customHeight="1" x14ac:dyDescent="0.15">
      <c r="A61" s="2" t="s">
        <v>108</v>
      </c>
    </row>
    <row r="62" spans="1:9" ht="18.75" customHeight="1" x14ac:dyDescent="0.15">
      <c r="A62" s="2" t="s">
        <v>49</v>
      </c>
    </row>
  </sheetData>
  <mergeCells count="14">
    <mergeCell ref="A43:B43"/>
    <mergeCell ref="A44:B44"/>
    <mergeCell ref="A45:B45"/>
    <mergeCell ref="A37:B37"/>
    <mergeCell ref="A38:B38"/>
    <mergeCell ref="A39:B39"/>
    <mergeCell ref="A40:B40"/>
    <mergeCell ref="A41:B41"/>
    <mergeCell ref="A42:B42"/>
    <mergeCell ref="A32:B32"/>
    <mergeCell ref="A33:B33"/>
    <mergeCell ref="A34:B34"/>
    <mergeCell ref="A35:B35"/>
    <mergeCell ref="A36:B36"/>
  </mergeCells>
  <phoneticPr fontId="2"/>
  <pageMargins left="0.6692913385826772" right="0.51181102362204722" top="0.39370078740157483" bottom="0.86614173228346458" header="0.51181102362204722" footer="0.59055118110236227"/>
  <pageSetup paperSize="9" scale="79" firstPageNumber="8" fitToHeight="2" orientation="portrait" useFirstPageNumber="1" r:id="rId1"/>
  <headerFooter alignWithMargins="0"/>
  <rowBreaks count="1" manualBreakCount="1">
    <brk id="29" max="12" man="1"/>
  </rowBreaks>
  <ignoredErrors>
    <ignoredError sqref="B13:K23 D24:G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人口・世帯数の推移</vt:lpstr>
      <vt:lpstr>人口動態等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2023-03-24T03:53:50Z</dcterms:created>
  <dcterms:modified xsi:type="dcterms:W3CDTF">2023-03-24T03:53:59Z</dcterms:modified>
</cp:coreProperties>
</file>