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60" yWindow="75" windowWidth="16215" windowHeight="4695"/>
  </bookViews>
  <sheets>
    <sheet name="小学校・中学校・義務教育学校" sheetId="8" r:id="rId1"/>
  </sheets>
  <definedNames>
    <definedName name="_xlnm.Print_Area" localSheetId="0">小学校・中学校・義務教育学校!$A$1:$AA$62</definedName>
  </definedNames>
  <calcPr calcId="162913"/>
</workbook>
</file>

<file path=xl/calcChain.xml><?xml version="1.0" encoding="utf-8"?>
<calcChain xmlns="http://schemas.openxmlformats.org/spreadsheetml/2006/main">
  <c r="AA56" i="8" l="1"/>
  <c r="G56" i="8"/>
  <c r="H56" i="8"/>
  <c r="G55" i="8"/>
  <c r="F55" i="8"/>
  <c r="AA55" i="8"/>
  <c r="H55" i="8"/>
  <c r="G54" i="8"/>
  <c r="F54" i="8"/>
  <c r="H54" i="8"/>
  <c r="G53" i="8"/>
  <c r="H53" i="8"/>
  <c r="G43" i="8"/>
  <c r="F43" i="8"/>
  <c r="O43" i="8"/>
  <c r="H43" i="8"/>
  <c r="H20" i="8"/>
  <c r="H19" i="8"/>
  <c r="H18" i="8"/>
  <c r="H17" i="8"/>
  <c r="G20" i="8"/>
  <c r="F20" i="8"/>
  <c r="U20" i="8"/>
  <c r="H57" i="8"/>
  <c r="G57" i="8"/>
  <c r="H21" i="8"/>
  <c r="G21" i="8"/>
  <c r="H44" i="8"/>
  <c r="G44" i="8"/>
  <c r="G40" i="8"/>
  <c r="F40" i="8"/>
  <c r="O40" i="8"/>
  <c r="H40" i="8"/>
  <c r="G41" i="8"/>
  <c r="F41" i="8"/>
  <c r="H41" i="8"/>
  <c r="G42" i="8"/>
  <c r="F42" i="8"/>
  <c r="O42" i="8"/>
  <c r="H42" i="8"/>
  <c r="G17" i="8"/>
  <c r="F17" i="8"/>
  <c r="U17" i="8"/>
  <c r="G18" i="8"/>
  <c r="F18" i="8"/>
  <c r="G19" i="8"/>
  <c r="F19" i="8"/>
  <c r="U19" i="8"/>
  <c r="G16" i="8"/>
  <c r="F53" i="8"/>
  <c r="AA53" i="8"/>
  <c r="H52" i="8"/>
  <c r="G52" i="8"/>
  <c r="F52" i="8"/>
  <c r="AA52" i="8"/>
  <c r="O38" i="8"/>
  <c r="U15" i="8"/>
  <c r="H39" i="8"/>
  <c r="F39" i="8"/>
  <c r="O39" i="8"/>
  <c r="G39" i="8"/>
  <c r="H16" i="8"/>
  <c r="G15" i="8"/>
  <c r="H35" i="8"/>
  <c r="G35" i="8"/>
  <c r="F35" i="8"/>
  <c r="H12" i="8"/>
  <c r="G12" i="8"/>
  <c r="F12" i="8"/>
  <c r="F16" i="8"/>
  <c r="U16" i="8"/>
  <c r="F57" i="8" l="1"/>
  <c r="AA57" i="8" s="1"/>
  <c r="F44" i="8"/>
  <c r="O44" i="8" s="1"/>
  <c r="F21" i="8"/>
  <c r="U21" i="8" s="1"/>
</calcChain>
</file>

<file path=xl/sharedStrings.xml><?xml version="1.0" encoding="utf-8"?>
<sst xmlns="http://schemas.openxmlformats.org/spreadsheetml/2006/main" count="197" uniqueCount="47">
  <si>
    <t>２年</t>
  </si>
  <si>
    <t>３年</t>
  </si>
  <si>
    <t>４年</t>
  </si>
  <si>
    <t>５年</t>
  </si>
  <si>
    <t>６年</t>
  </si>
  <si>
    <t>(各年５月１日現在）</t>
    <rPh sb="1" eb="3">
      <t>カクネン</t>
    </rPh>
    <rPh sb="4" eb="5">
      <t>ガツ</t>
    </rPh>
    <rPh sb="6" eb="7">
      <t>ヒ</t>
    </rPh>
    <rPh sb="7" eb="9">
      <t>ゲンザイ</t>
    </rPh>
    <phoneticPr fontId="2"/>
  </si>
  <si>
    <t>年次</t>
    <rPh sb="0" eb="2">
      <t>ネンジ</t>
    </rPh>
    <phoneticPr fontId="2"/>
  </si>
  <si>
    <t>学校数</t>
    <rPh sb="0" eb="3">
      <t>ガッコウスウ</t>
    </rPh>
    <phoneticPr fontId="2"/>
  </si>
  <si>
    <t>教職員数</t>
    <rPh sb="0" eb="2">
      <t>キョウショク</t>
    </rPh>
    <rPh sb="2" eb="4">
      <t>インスウ</t>
    </rPh>
    <phoneticPr fontId="2"/>
  </si>
  <si>
    <t>学校医</t>
    <rPh sb="0" eb="3">
      <t>ガッコウイ</t>
    </rPh>
    <phoneticPr fontId="2"/>
  </si>
  <si>
    <t>学級数</t>
    <rPh sb="0" eb="3">
      <t>ガッキュウスウ</t>
    </rPh>
    <phoneticPr fontId="2"/>
  </si>
  <si>
    <t>１学級当たりの　　　児童数　　　</t>
    <rPh sb="1" eb="3">
      <t>ガッキュウ</t>
    </rPh>
    <rPh sb="3" eb="4">
      <t>ア</t>
    </rPh>
    <rPh sb="10" eb="13">
      <t>ジドウスウ</t>
    </rPh>
    <phoneticPr fontId="2"/>
  </si>
  <si>
    <t>歯科医</t>
    <rPh sb="0" eb="2">
      <t>シカ</t>
    </rPh>
    <rPh sb="2" eb="3">
      <t>イ</t>
    </rPh>
    <phoneticPr fontId="2"/>
  </si>
  <si>
    <t>総数</t>
    <rPh sb="0" eb="2">
      <t>ソウスウ</t>
    </rPh>
    <phoneticPr fontId="2"/>
  </si>
  <si>
    <t>１年</t>
    <rPh sb="1" eb="2">
      <t>ネン</t>
    </rPh>
    <phoneticPr fontId="2"/>
  </si>
  <si>
    <t>薬剤師</t>
    <rPh sb="0" eb="3">
      <t>ヤクザイシ</t>
    </rPh>
    <phoneticPr fontId="2"/>
  </si>
  <si>
    <t>男</t>
    <rPh sb="0" eb="1">
      <t>オ</t>
    </rPh>
    <phoneticPr fontId="2"/>
  </si>
  <si>
    <t>女</t>
    <rPh sb="0" eb="1">
      <t>オンナ</t>
    </rPh>
    <phoneticPr fontId="2"/>
  </si>
  <si>
    <t>校</t>
    <rPh sb="0" eb="1">
      <t>コウ</t>
    </rPh>
    <phoneticPr fontId="2"/>
  </si>
  <si>
    <t>人</t>
    <rPh sb="0" eb="1">
      <t>ニン</t>
    </rPh>
    <phoneticPr fontId="2"/>
  </si>
  <si>
    <t>学級</t>
    <rPh sb="0" eb="2">
      <t>ガッキュウ</t>
    </rPh>
    <phoneticPr fontId="2"/>
  </si>
  <si>
    <t>20年</t>
  </si>
  <si>
    <t>21年</t>
  </si>
  <si>
    <t>22年</t>
  </si>
  <si>
    <t>23年</t>
  </si>
  <si>
    <t>24年</t>
  </si>
  <si>
    <t>25年</t>
  </si>
  <si>
    <t>26年</t>
  </si>
  <si>
    <t>27年</t>
  </si>
  <si>
    <t>28年</t>
    <phoneticPr fontId="2"/>
  </si>
  <si>
    <t>児　　　　　　　　　　　　　　　　　　　　　　　童　　　　　　　　　　　　　　　　　　　　　　　数</t>
    <phoneticPr fontId="2"/>
  </si>
  <si>
    <t>生　　　　　　　　　　　　　徒　　　　　　　　　　　　　数</t>
    <phoneticPr fontId="2"/>
  </si>
  <si>
    <t>１学級
当たりの
生徒数　　</t>
    <rPh sb="1" eb="3">
      <t>ガッキュウ</t>
    </rPh>
    <rPh sb="4" eb="5">
      <t>ア</t>
    </rPh>
    <rPh sb="9" eb="12">
      <t>セイトスウ</t>
    </rPh>
    <phoneticPr fontId="2"/>
  </si>
  <si>
    <t>29年</t>
    <rPh sb="2" eb="3">
      <t>ネン</t>
    </rPh>
    <phoneticPr fontId="2"/>
  </si>
  <si>
    <t>平成29年</t>
    <rPh sb="0" eb="2">
      <t>ヘイセイ</t>
    </rPh>
    <rPh sb="4" eb="5">
      <t>ネン</t>
    </rPh>
    <phoneticPr fontId="2"/>
  </si>
  <si>
    <t>７年</t>
    <phoneticPr fontId="2"/>
  </si>
  <si>
    <t>８年</t>
    <phoneticPr fontId="2"/>
  </si>
  <si>
    <t>９年</t>
    <rPh sb="1" eb="2">
      <t>ネン</t>
    </rPh>
    <phoneticPr fontId="2"/>
  </si>
  <si>
    <t>１学級当たりの児童生徒数　　　</t>
    <rPh sb="1" eb="3">
      <t>ガッキュウ</t>
    </rPh>
    <rPh sb="3" eb="4">
      <t>ア</t>
    </rPh>
    <rPh sb="7" eb="9">
      <t>ジドウ</t>
    </rPh>
    <rPh sb="9" eb="11">
      <t>セイト</t>
    </rPh>
    <rPh sb="11" eb="12">
      <t>カズ</t>
    </rPh>
    <phoneticPr fontId="2"/>
  </si>
  <si>
    <t>児　　　　　　　　　　　　　　　　　　　　　　　童　　　　　　　　　　　　　　　　　　　　　　　生　　　　　　　　　　　　　　　　　　　　　　　徒　　　　　　　　　　　　　　　　　　　　　　　数</t>
    <rPh sb="48" eb="49">
      <t>セイ</t>
    </rPh>
    <rPh sb="72" eb="73">
      <t>ト</t>
    </rPh>
    <rPh sb="96" eb="97">
      <t>スウ</t>
    </rPh>
    <phoneticPr fontId="2"/>
  </si>
  <si>
    <t>30年</t>
    <rPh sb="2" eb="3">
      <t>ネン</t>
    </rPh>
    <phoneticPr fontId="2"/>
  </si>
  <si>
    <t>平成19年</t>
    <rPh sb="0" eb="2">
      <t>ヘイセイ</t>
    </rPh>
    <phoneticPr fontId="2"/>
  </si>
  <si>
    <t>令和元年</t>
    <rPh sb="0" eb="2">
      <t>レイワ</t>
    </rPh>
    <rPh sb="2" eb="4">
      <t>ガンネン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</si>
  <si>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</si>
  <si>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</si>
  <si>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</si>
  <si>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資料：学校教育室</t>
    <rPh sb="3" eb="5">
      <t>ガッコウ</t>
    </rPh>
    <rPh sb="5" eb="7">
      <t>キョウイク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</si>
</sst>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"/>
    <numFmt numFmtId="178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74">
    <xf numFmtId="0" fontId="0" fillId="0" borderId="0" xfId="0">
      <alignment vertical="center"/>
    </xf>
    <xf numFmtId="176" fontId="3" fillId="0" borderId="0" xfId="2" applyNumberFormat="1" applyFont="1" applyProtection="1">
      <protection locked="0"/>
    </xf>
    <xf numFmtId="17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176" fontId="4" fillId="0" borderId="0" xfId="2" applyNumberFormat="1" applyFont="1" applyAlignment="1" applyProtection="1">
      <alignment horizontal="right"/>
      <protection locked="0"/>
    </xf>
    <xf numFmtId="0" fontId="4" fillId="0" borderId="1" xfId="2" applyFont="1" applyBorder="1" applyAlignment="1" applyProtection="1">
      <alignment horizontal="right"/>
      <protection locked="0"/>
    </xf>
    <xf numFmtId="176" fontId="5" fillId="0" borderId="2" xfId="2" applyNumberFormat="1" applyFont="1" applyBorder="1" applyAlignment="1" applyProtection="1">
      <alignment horizontal="distributed" justifyLastLine="1"/>
      <protection locked="0"/>
    </xf>
    <xf numFmtId="176" fontId="5" fillId="0" borderId="2" xfId="2" applyNumberFormat="1" applyFont="1" applyBorder="1" applyAlignment="1" applyProtection="1">
      <alignment horizontal="center"/>
      <protection locked="0"/>
    </xf>
    <xf numFmtId="176" fontId="6" fillId="0" borderId="8" xfId="2" applyNumberFormat="1" applyFont="1" applyBorder="1" applyProtection="1">
      <protection locked="0"/>
    </xf>
    <xf numFmtId="0" fontId="6" fillId="0" borderId="0" xfId="0" applyFont="1" applyBorder="1" applyAlignment="1" applyProtection="1">
      <alignment horizontal="right" vertical="center" justifyLastLine="1"/>
      <protection locked="0"/>
    </xf>
    <xf numFmtId="0" fontId="6" fillId="0" borderId="9" xfId="0" applyFont="1" applyBorder="1" applyAlignment="1" applyProtection="1">
      <alignment horizontal="right" vertical="center" justifyLastLine="1"/>
      <protection locked="0"/>
    </xf>
    <xf numFmtId="0" fontId="6" fillId="0" borderId="0" xfId="2" applyFont="1" applyProtection="1">
      <protection locked="0"/>
    </xf>
    <xf numFmtId="176" fontId="5" fillId="0" borderId="4" xfId="2" applyNumberFormat="1" applyFont="1" applyBorder="1" applyAlignment="1" applyProtection="1">
      <alignment horizontal="right"/>
      <protection locked="0"/>
    </xf>
    <xf numFmtId="0" fontId="4" fillId="0" borderId="0" xfId="2" applyFont="1" applyBorder="1" applyProtection="1">
      <protection locked="0"/>
    </xf>
    <xf numFmtId="176" fontId="5" fillId="0" borderId="4" xfId="2" applyNumberFormat="1" applyFont="1" applyFill="1" applyBorder="1" applyAlignment="1" applyProtection="1">
      <alignment horizontal="right"/>
      <protection locked="0"/>
    </xf>
    <xf numFmtId="0" fontId="3" fillId="0" borderId="0" xfId="3" applyFont="1" applyProtection="1">
      <protection locked="0"/>
    </xf>
    <xf numFmtId="0" fontId="4" fillId="0" borderId="0" xfId="3" applyFont="1" applyProtection="1">
      <protection locked="0"/>
    </xf>
    <xf numFmtId="0" fontId="4" fillId="0" borderId="0" xfId="3" applyFont="1" applyAlignment="1" applyProtection="1">
      <alignment horizontal="right"/>
      <protection locked="0"/>
    </xf>
    <xf numFmtId="0" fontId="4" fillId="0" borderId="2" xfId="3" applyFont="1" applyBorder="1" applyAlignment="1" applyProtection="1">
      <alignment horizontal="distributed" vertical="center" justifyLastLine="1"/>
      <protection locked="0"/>
    </xf>
    <xf numFmtId="0" fontId="5" fillId="0" borderId="0" xfId="3" applyFont="1" applyBorder="1" applyProtection="1">
      <protection locked="0"/>
    </xf>
    <xf numFmtId="0" fontId="5" fillId="0" borderId="0" xfId="3" applyFont="1" applyProtection="1">
      <protection locked="0"/>
    </xf>
    <xf numFmtId="0" fontId="4" fillId="0" borderId="2" xfId="3" applyFont="1" applyBorder="1" applyAlignment="1" applyProtection="1">
      <alignment horizontal="distributed" justifyLastLine="1"/>
      <protection locked="0"/>
    </xf>
    <xf numFmtId="0" fontId="4" fillId="0" borderId="2" xfId="3" applyFont="1" applyBorder="1" applyAlignment="1" applyProtection="1">
      <alignment horizontal="center"/>
      <protection locked="0"/>
    </xf>
    <xf numFmtId="176" fontId="5" fillId="0" borderId="8" xfId="2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right" vertical="center" justifyLastLine="1"/>
      <protection locked="0"/>
    </xf>
    <xf numFmtId="0" fontId="5" fillId="0" borderId="3" xfId="0" applyFont="1" applyBorder="1" applyAlignment="1" applyProtection="1">
      <alignment horizontal="right" vertical="center" justifyLastLine="1"/>
      <protection locked="0"/>
    </xf>
    <xf numFmtId="0" fontId="5" fillId="0" borderId="0" xfId="2" applyFont="1" applyProtection="1">
      <protection locked="0"/>
    </xf>
    <xf numFmtId="0" fontId="5" fillId="0" borderId="4" xfId="3" applyFont="1" applyBorder="1" applyAlignment="1" applyProtection="1">
      <alignment horizontal="right"/>
      <protection locked="0"/>
    </xf>
    <xf numFmtId="0" fontId="5" fillId="0" borderId="4" xfId="3" applyFont="1" applyFill="1" applyBorder="1" applyAlignment="1" applyProtection="1">
      <alignment horizontal="right"/>
      <protection locked="0"/>
    </xf>
    <xf numFmtId="176" fontId="6" fillId="0" borderId="4" xfId="2" applyNumberFormat="1" applyFont="1" applyBorder="1" applyProtection="1">
      <protection locked="0"/>
    </xf>
    <xf numFmtId="0" fontId="6" fillId="0" borderId="3" xfId="0" applyFont="1" applyBorder="1" applyAlignment="1" applyProtection="1">
      <alignment horizontal="right" vertical="center" justifyLastLine="1"/>
      <protection locked="0"/>
    </xf>
    <xf numFmtId="0" fontId="4" fillId="0" borderId="0" xfId="0" applyFont="1" applyProtection="1">
      <alignment vertical="center"/>
      <protection locked="0"/>
    </xf>
    <xf numFmtId="176" fontId="5" fillId="0" borderId="0" xfId="2" applyNumberFormat="1" applyFont="1" applyFill="1" applyBorder="1" applyAlignment="1" applyProtection="1"/>
    <xf numFmtId="177" fontId="5" fillId="0" borderId="3" xfId="2" applyNumberFormat="1" applyFont="1" applyFill="1" applyBorder="1" applyProtection="1"/>
    <xf numFmtId="176" fontId="5" fillId="0" borderId="10" xfId="2" applyNumberFormat="1" applyFont="1" applyFill="1" applyBorder="1" applyAlignment="1" applyProtection="1"/>
    <xf numFmtId="178" fontId="5" fillId="0" borderId="0" xfId="3" applyNumberFormat="1" applyFont="1" applyFill="1" applyBorder="1" applyProtection="1"/>
    <xf numFmtId="178" fontId="5" fillId="0" borderId="0" xfId="3" applyNumberFormat="1" applyFont="1" applyFill="1" applyBorder="1" applyAlignment="1" applyProtection="1"/>
    <xf numFmtId="178" fontId="5" fillId="0" borderId="0" xfId="1" applyNumberFormat="1" applyFont="1" applyFill="1" applyBorder="1" applyAlignment="1" applyProtection="1"/>
    <xf numFmtId="177" fontId="5" fillId="0" borderId="3" xfId="3" applyNumberFormat="1" applyFont="1" applyBorder="1" applyProtection="1"/>
    <xf numFmtId="177" fontId="5" fillId="0" borderId="3" xfId="3" applyNumberFormat="1" applyFont="1" applyFill="1" applyBorder="1" applyProtection="1"/>
    <xf numFmtId="178" fontId="5" fillId="0" borderId="10" xfId="3" applyNumberFormat="1" applyFont="1" applyFill="1" applyBorder="1" applyProtection="1"/>
    <xf numFmtId="177" fontId="5" fillId="0" borderId="3" xfId="2" applyNumberFormat="1" applyFont="1" applyFill="1" applyBorder="1" applyAlignment="1" applyProtection="1">
      <alignment shrinkToFit="1"/>
    </xf>
    <xf numFmtId="176" fontId="5" fillId="0" borderId="5" xfId="2" applyNumberFormat="1" applyFont="1" applyFill="1" applyBorder="1" applyAlignment="1" applyProtection="1">
      <alignment horizontal="right"/>
      <protection locked="0"/>
    </xf>
    <xf numFmtId="176" fontId="5" fillId="0" borderId="6" xfId="2" applyNumberFormat="1" applyFont="1" applyFill="1" applyBorder="1" applyAlignment="1" applyProtection="1">
      <protection locked="0"/>
    </xf>
    <xf numFmtId="177" fontId="5" fillId="0" borderId="7" xfId="2" applyNumberFormat="1" applyFont="1" applyFill="1" applyBorder="1" applyProtection="1">
      <protection locked="0"/>
    </xf>
    <xf numFmtId="0" fontId="4" fillId="0" borderId="0" xfId="2" applyFont="1" applyFill="1" applyBorder="1" applyProtection="1">
      <protection locked="0"/>
    </xf>
    <xf numFmtId="176" fontId="5" fillId="0" borderId="0" xfId="2" applyNumberFormat="1" applyFont="1" applyFill="1" applyProtection="1">
      <protection locked="0"/>
    </xf>
    <xf numFmtId="176" fontId="4" fillId="0" borderId="0" xfId="2" applyNumberFormat="1" applyFont="1" applyFill="1" applyProtection="1">
      <protection locked="0"/>
    </xf>
    <xf numFmtId="0" fontId="4" fillId="0" borderId="0" xfId="2" applyFont="1" applyFill="1" applyProtection="1">
      <protection locked="0"/>
    </xf>
    <xf numFmtId="0" fontId="5" fillId="0" borderId="5" xfId="3" applyFont="1" applyFill="1" applyBorder="1" applyAlignment="1" applyProtection="1">
      <alignment horizontal="right"/>
      <protection locked="0"/>
    </xf>
    <xf numFmtId="178" fontId="5" fillId="0" borderId="6" xfId="3" applyNumberFormat="1" applyFont="1" applyFill="1" applyBorder="1" applyProtection="1">
      <protection locked="0"/>
    </xf>
    <xf numFmtId="178" fontId="5" fillId="0" borderId="6" xfId="3" applyNumberFormat="1" applyFont="1" applyFill="1" applyBorder="1" applyAlignment="1" applyProtection="1">
      <protection locked="0"/>
    </xf>
    <xf numFmtId="178" fontId="5" fillId="0" borderId="6" xfId="1" applyNumberFormat="1" applyFont="1" applyFill="1" applyBorder="1" applyAlignment="1" applyProtection="1">
      <protection locked="0"/>
    </xf>
    <xf numFmtId="177" fontId="5" fillId="0" borderId="7" xfId="3" applyNumberFormat="1" applyFont="1" applyFill="1" applyBorder="1" applyProtection="1">
      <protection locked="0"/>
    </xf>
    <xf numFmtId="0" fontId="5" fillId="0" borderId="0" xfId="3" applyFont="1" applyFill="1" applyBorder="1" applyProtection="1">
      <protection locked="0"/>
    </xf>
    <xf numFmtId="0" fontId="4" fillId="0" borderId="0" xfId="3" applyFont="1" applyFill="1" applyProtection="1">
      <protection locked="0"/>
    </xf>
    <xf numFmtId="177" fontId="5" fillId="0" borderId="7" xfId="2" applyNumberFormat="1" applyFont="1" applyFill="1" applyBorder="1" applyAlignment="1" applyProtection="1">
      <alignment shrinkToFit="1"/>
      <protection locked="0"/>
    </xf>
    <xf numFmtId="176" fontId="5" fillId="0" borderId="2" xfId="2" applyNumberFormat="1" applyFont="1" applyBorder="1" applyAlignment="1" applyProtection="1">
      <alignment horizontal="distributed" vertical="center" justifyLastLine="1"/>
      <protection locked="0"/>
    </xf>
    <xf numFmtId="176" fontId="5" fillId="0" borderId="11" xfId="2" applyNumberFormat="1" applyFont="1" applyBorder="1" applyAlignment="1" applyProtection="1">
      <alignment horizontal="center" justifyLastLine="1"/>
      <protection locked="0"/>
    </xf>
    <xf numFmtId="176" fontId="5" fillId="0" borderId="12" xfId="2" applyNumberFormat="1" applyFont="1" applyBorder="1" applyAlignment="1" applyProtection="1">
      <alignment horizontal="center" justifyLastLine="1"/>
      <protection locked="0"/>
    </xf>
    <xf numFmtId="176" fontId="5" fillId="0" borderId="13" xfId="2" applyNumberFormat="1" applyFont="1" applyBorder="1" applyAlignment="1" applyProtection="1">
      <alignment horizontal="center" justifyLastLine="1"/>
      <protection locked="0"/>
    </xf>
    <xf numFmtId="176" fontId="5" fillId="0" borderId="2" xfId="2" applyNumberFormat="1" applyFont="1" applyBorder="1" applyAlignment="1" applyProtection="1">
      <alignment horizontal="distributed" justifyLastLine="1"/>
      <protection locked="0"/>
    </xf>
    <xf numFmtId="0" fontId="5" fillId="0" borderId="2" xfId="2" applyFont="1" applyBorder="1" applyAlignment="1" applyProtection="1">
      <alignment horizontal="distributed" vertical="distributed" wrapText="1"/>
      <protection locked="0"/>
    </xf>
    <xf numFmtId="0" fontId="4" fillId="0" borderId="8" xfId="3" applyFont="1" applyBorder="1" applyAlignment="1" applyProtection="1">
      <alignment horizontal="distributed" vertical="center" justifyLastLine="1"/>
      <protection locked="0"/>
    </xf>
    <xf numFmtId="0" fontId="4" fillId="0" borderId="4" xfId="3" applyFont="1" applyBorder="1" applyAlignment="1" applyProtection="1">
      <alignment horizontal="distributed" vertical="center" justifyLastLine="1"/>
      <protection locked="0"/>
    </xf>
    <xf numFmtId="0" fontId="4" fillId="0" borderId="5" xfId="3" applyFont="1" applyBorder="1" applyAlignment="1" applyProtection="1">
      <alignment horizontal="distributed" vertical="center" justifyLastLine="1"/>
      <protection locked="0"/>
    </xf>
    <xf numFmtId="0" fontId="4" fillId="0" borderId="2" xfId="3" applyFont="1" applyBorder="1" applyAlignment="1" applyProtection="1">
      <alignment horizontal="distributed" vertical="center" justifyLastLine="1"/>
      <protection locked="0"/>
    </xf>
    <xf numFmtId="0" fontId="4" fillId="0" borderId="11" xfId="3" applyFont="1" applyBorder="1" applyAlignment="1" applyProtection="1">
      <alignment horizontal="center" justifyLastLine="1"/>
      <protection locked="0"/>
    </xf>
    <xf numFmtId="0" fontId="4" fillId="0" borderId="12" xfId="3" applyFont="1" applyBorder="1" applyAlignment="1" applyProtection="1">
      <alignment horizontal="center" justifyLastLine="1"/>
      <protection locked="0"/>
    </xf>
    <xf numFmtId="0" fontId="4" fillId="0" borderId="13" xfId="3" applyFont="1" applyBorder="1" applyAlignment="1" applyProtection="1">
      <alignment horizontal="center" justifyLastLine="1"/>
      <protection locked="0"/>
    </xf>
    <xf numFmtId="0" fontId="4" fillId="0" borderId="8" xfId="3" applyFont="1" applyBorder="1" applyAlignment="1" applyProtection="1">
      <alignment horizontal="distributed" vertical="center" wrapText="1"/>
      <protection locked="0"/>
    </xf>
    <xf numFmtId="0" fontId="4" fillId="0" borderId="4" xfId="3" applyFont="1" applyBorder="1" applyAlignment="1" applyProtection="1">
      <alignment horizontal="distributed" vertical="center" wrapText="1"/>
      <protection locked="0"/>
    </xf>
    <xf numFmtId="0" fontId="4" fillId="0" borderId="5" xfId="3" applyFont="1" applyBorder="1" applyAlignment="1" applyProtection="1">
      <alignment horizontal="distributed" vertical="center" wrapText="1"/>
      <protection locked="0"/>
    </xf>
    <xf numFmtId="0" fontId="4" fillId="0" borderId="2" xfId="3" applyFont="1" applyBorder="1" applyAlignment="1" applyProtection="1">
      <alignment horizontal="distributed" justifyLastLine="1"/>
      <protection locked="0"/>
    </xf>
  </cellXfs>
  <cellStyles count="4">
    <cellStyle name="桁区切り" xfId="1" builtinId="6"/>
    <cellStyle name="標準" xfId="0" builtinId="0"/>
    <cellStyle name="標準_0090-0091小学校" xfId="2"/>
    <cellStyle name="標準_0090-0091中学校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38101</xdr:colOff>
      <xdr:row>22</xdr:row>
      <xdr:rowOff>176893</xdr:rowOff>
    </xdr:from>
    <xdr:ext cx="729949" cy="29135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1" y="8531679"/>
          <a:ext cx="723900" cy="28711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square" lIns="27432" tIns="22860" rIns="27432" bIns="0" anchor="b" upright="1">
          <a:noAutofit/>
        </a:bodyPr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中学校</a:t>
          </a:r>
        </a:p>
      </xdr:txBody>
    </xdr:sp>
    <xdr:clientData/>
  </xdr:oneCellAnchor>
  <xdr:oneCellAnchor>
    <xdr:from>
      <xdr:col>0</xdr:col>
      <xdr:colOff>38101</xdr:colOff>
      <xdr:row>0</xdr:row>
      <xdr:rowOff>0</xdr:rowOff>
    </xdr:from>
    <xdr:ext cx="688567" cy="319446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8101" y="4720441"/>
          <a:ext cx="689424" cy="319446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小学校</a:t>
          </a:r>
        </a:p>
      </xdr:txBody>
    </xdr:sp>
    <xdr:clientData/>
  </xdr:oneCellAnchor>
  <xdr:oneCellAnchor>
    <xdr:from>
      <xdr:col>0</xdr:col>
      <xdr:colOff>38100</xdr:colOff>
      <xdr:row>46</xdr:row>
      <xdr:rowOff>36739</xdr:rowOff>
    </xdr:from>
    <xdr:ext cx="1359093" cy="32596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8100" y="27214"/>
          <a:ext cx="1363435" cy="319446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>
          <a:sp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義務教育学校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showGridLines="0" tabSelected="1" view="pageBreakPreview" zoomScale="70" zoomScaleNormal="100" zoomScaleSheetLayoutView="70" workbookViewId="0">
      <selection activeCell="B1" sqref="B1"/>
    </sheetView>
  </sheetViews>
  <sheetFormatPr defaultRowHeight="15.75" x14ac:dyDescent="0.15"/>
  <cols>
    <col min="1" max="1" width="12" style="31" customWidth="1"/>
    <col min="2" max="2" width="8.25" style="31" bestFit="1" customWidth="1"/>
    <col min="3" max="3" width="10.125" style="31" bestFit="1" customWidth="1"/>
    <col min="4" max="5" width="8.625" style="31" customWidth="1"/>
    <col min="6" max="6" width="10.625" style="31" customWidth="1"/>
    <col min="7" max="7" width="8.5" style="31" bestFit="1" customWidth="1"/>
    <col min="8" max="8" width="8.875" style="31" customWidth="1"/>
    <col min="9" max="14" width="9.25" style="31" bestFit="1" customWidth="1"/>
    <col min="15" max="15" width="10.125" style="31" customWidth="1"/>
    <col min="16" max="20" width="9.125" style="31" bestFit="1" customWidth="1"/>
    <col min="21" max="21" width="10.125" style="31" bestFit="1" customWidth="1"/>
    <col min="22" max="26" width="9" style="31"/>
    <col min="27" max="27" width="9.5" style="31" customWidth="1"/>
    <col min="28" max="16384" width="9" style="31"/>
  </cols>
  <sheetData>
    <row r="1" spans="1:42" s="3" customFormat="1" ht="29.2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2"/>
      <c r="T1" s="2"/>
      <c r="U1" s="4" t="s">
        <v>5</v>
      </c>
      <c r="AK1" s="5"/>
      <c r="AL1" s="5"/>
      <c r="AM1" s="5"/>
      <c r="AN1" s="5"/>
      <c r="AO1" s="5"/>
      <c r="AP1" s="5"/>
    </row>
    <row r="2" spans="1:42" s="3" customFormat="1" ht="18.600000000000001" customHeight="1" x14ac:dyDescent="0.25">
      <c r="A2" s="57" t="s">
        <v>6</v>
      </c>
      <c r="B2" s="57" t="s">
        <v>7</v>
      </c>
      <c r="C2" s="57" t="s">
        <v>8</v>
      </c>
      <c r="D2" s="6" t="s">
        <v>9</v>
      </c>
      <c r="E2" s="57" t="s">
        <v>10</v>
      </c>
      <c r="F2" s="58" t="s">
        <v>30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60"/>
      <c r="U2" s="62" t="s">
        <v>11</v>
      </c>
    </row>
    <row r="3" spans="1:42" s="3" customFormat="1" ht="18.600000000000001" customHeight="1" x14ac:dyDescent="0.25">
      <c r="A3" s="57"/>
      <c r="B3" s="57"/>
      <c r="C3" s="57"/>
      <c r="D3" s="6" t="s">
        <v>12</v>
      </c>
      <c r="E3" s="57"/>
      <c r="F3" s="61" t="s">
        <v>13</v>
      </c>
      <c r="G3" s="61"/>
      <c r="H3" s="61"/>
      <c r="I3" s="61" t="s">
        <v>14</v>
      </c>
      <c r="J3" s="61"/>
      <c r="K3" s="61" t="s">
        <v>0</v>
      </c>
      <c r="L3" s="61"/>
      <c r="M3" s="61" t="s">
        <v>1</v>
      </c>
      <c r="N3" s="61"/>
      <c r="O3" s="61" t="s">
        <v>2</v>
      </c>
      <c r="P3" s="61"/>
      <c r="Q3" s="61" t="s">
        <v>3</v>
      </c>
      <c r="R3" s="61"/>
      <c r="S3" s="61" t="s">
        <v>4</v>
      </c>
      <c r="T3" s="61"/>
      <c r="U3" s="62"/>
    </row>
    <row r="4" spans="1:42" s="3" customFormat="1" ht="18.600000000000001" customHeight="1" x14ac:dyDescent="0.25">
      <c r="A4" s="57"/>
      <c r="B4" s="57"/>
      <c r="C4" s="57"/>
      <c r="D4" s="6" t="s">
        <v>15</v>
      </c>
      <c r="E4" s="57"/>
      <c r="F4" s="6" t="s">
        <v>13</v>
      </c>
      <c r="G4" s="7" t="s">
        <v>16</v>
      </c>
      <c r="H4" s="7" t="s">
        <v>17</v>
      </c>
      <c r="I4" s="7" t="s">
        <v>16</v>
      </c>
      <c r="J4" s="7" t="s">
        <v>17</v>
      </c>
      <c r="K4" s="7" t="s">
        <v>16</v>
      </c>
      <c r="L4" s="7" t="s">
        <v>17</v>
      </c>
      <c r="M4" s="7" t="s">
        <v>16</v>
      </c>
      <c r="N4" s="7" t="s">
        <v>17</v>
      </c>
      <c r="O4" s="7" t="s">
        <v>16</v>
      </c>
      <c r="P4" s="7" t="s">
        <v>17</v>
      </c>
      <c r="Q4" s="7" t="s">
        <v>16</v>
      </c>
      <c r="R4" s="7" t="s">
        <v>17</v>
      </c>
      <c r="S4" s="7" t="s">
        <v>16</v>
      </c>
      <c r="T4" s="7" t="s">
        <v>17</v>
      </c>
      <c r="U4" s="62"/>
    </row>
    <row r="5" spans="1:42" s="11" customFormat="1" ht="14.25" x14ac:dyDescent="0.25">
      <c r="A5" s="8"/>
      <c r="B5" s="9" t="s">
        <v>18</v>
      </c>
      <c r="C5" s="9" t="s">
        <v>19</v>
      </c>
      <c r="D5" s="9" t="s">
        <v>19</v>
      </c>
      <c r="E5" s="9" t="s">
        <v>20</v>
      </c>
      <c r="F5" s="9" t="s">
        <v>19</v>
      </c>
      <c r="G5" s="9" t="s">
        <v>19</v>
      </c>
      <c r="H5" s="9" t="s">
        <v>19</v>
      </c>
      <c r="I5" s="9" t="s">
        <v>19</v>
      </c>
      <c r="J5" s="9" t="s">
        <v>19</v>
      </c>
      <c r="K5" s="9" t="s">
        <v>19</v>
      </c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10" t="s">
        <v>19</v>
      </c>
    </row>
    <row r="6" spans="1:42" s="3" customFormat="1" ht="15" customHeight="1" x14ac:dyDescent="0.25">
      <c r="A6" s="12" t="s">
        <v>41</v>
      </c>
      <c r="B6" s="32">
        <v>21</v>
      </c>
      <c r="C6" s="32">
        <v>687</v>
      </c>
      <c r="D6" s="32">
        <v>115</v>
      </c>
      <c r="E6" s="32">
        <v>444</v>
      </c>
      <c r="F6" s="32">
        <v>12778</v>
      </c>
      <c r="G6" s="32">
        <v>6568</v>
      </c>
      <c r="H6" s="32">
        <v>6210</v>
      </c>
      <c r="I6" s="32">
        <v>1099</v>
      </c>
      <c r="J6" s="32">
        <v>1055</v>
      </c>
      <c r="K6" s="32">
        <v>1138</v>
      </c>
      <c r="L6" s="32">
        <v>1056</v>
      </c>
      <c r="M6" s="32">
        <v>1092</v>
      </c>
      <c r="N6" s="32">
        <v>1071</v>
      </c>
      <c r="O6" s="32">
        <v>1102</v>
      </c>
      <c r="P6" s="32">
        <v>1031</v>
      </c>
      <c r="Q6" s="32">
        <v>1109</v>
      </c>
      <c r="R6" s="32">
        <v>1037</v>
      </c>
      <c r="S6" s="32">
        <v>1028</v>
      </c>
      <c r="T6" s="32">
        <v>960</v>
      </c>
      <c r="U6" s="33">
        <v>28.8</v>
      </c>
    </row>
    <row r="7" spans="1:42" s="3" customFormat="1" ht="15" customHeight="1" x14ac:dyDescent="0.25">
      <c r="A7" s="12" t="s">
        <v>21</v>
      </c>
      <c r="B7" s="32">
        <v>21</v>
      </c>
      <c r="C7" s="32">
        <v>691</v>
      </c>
      <c r="D7" s="32">
        <v>115</v>
      </c>
      <c r="E7" s="32">
        <v>446</v>
      </c>
      <c r="F7" s="32">
        <v>12990</v>
      </c>
      <c r="G7" s="32">
        <v>6662</v>
      </c>
      <c r="H7" s="32">
        <v>6328</v>
      </c>
      <c r="I7" s="32">
        <v>1093</v>
      </c>
      <c r="J7" s="32">
        <v>1056</v>
      </c>
      <c r="K7" s="32">
        <v>1105</v>
      </c>
      <c r="L7" s="32">
        <v>1055</v>
      </c>
      <c r="M7" s="32">
        <v>1137</v>
      </c>
      <c r="N7" s="32">
        <v>1068</v>
      </c>
      <c r="O7" s="32">
        <v>1098</v>
      </c>
      <c r="P7" s="32">
        <v>1076</v>
      </c>
      <c r="Q7" s="32">
        <v>1121</v>
      </c>
      <c r="R7" s="32">
        <v>1039</v>
      </c>
      <c r="S7" s="32">
        <v>1108</v>
      </c>
      <c r="T7" s="32">
        <v>1034</v>
      </c>
      <c r="U7" s="33">
        <v>29.1</v>
      </c>
    </row>
    <row r="8" spans="1:42" s="3" customFormat="1" ht="15" customHeight="1" x14ac:dyDescent="0.25">
      <c r="A8" s="12" t="s">
        <v>22</v>
      </c>
      <c r="B8" s="32">
        <v>21</v>
      </c>
      <c r="C8" s="32">
        <v>692</v>
      </c>
      <c r="D8" s="32">
        <v>117</v>
      </c>
      <c r="E8" s="32">
        <v>451</v>
      </c>
      <c r="F8" s="32">
        <v>12883</v>
      </c>
      <c r="G8" s="32">
        <v>6639</v>
      </c>
      <c r="H8" s="32">
        <v>6244</v>
      </c>
      <c r="I8" s="32">
        <v>1095</v>
      </c>
      <c r="J8" s="32">
        <v>955</v>
      </c>
      <c r="K8" s="32">
        <v>1086</v>
      </c>
      <c r="L8" s="32">
        <v>1052</v>
      </c>
      <c r="M8" s="32">
        <v>1108</v>
      </c>
      <c r="N8" s="32">
        <v>1055</v>
      </c>
      <c r="O8" s="32">
        <v>1137</v>
      </c>
      <c r="P8" s="32">
        <v>1063</v>
      </c>
      <c r="Q8" s="32">
        <v>1097</v>
      </c>
      <c r="R8" s="32">
        <v>1081</v>
      </c>
      <c r="S8" s="32">
        <v>1116</v>
      </c>
      <c r="T8" s="32">
        <v>1038</v>
      </c>
      <c r="U8" s="33">
        <v>28.6</v>
      </c>
    </row>
    <row r="9" spans="1:42" s="13" customFormat="1" ht="15" customHeight="1" x14ac:dyDescent="0.25">
      <c r="A9" s="12" t="s">
        <v>23</v>
      </c>
      <c r="B9" s="32">
        <v>21</v>
      </c>
      <c r="C9" s="32">
        <v>701</v>
      </c>
      <c r="D9" s="32">
        <v>121</v>
      </c>
      <c r="E9" s="32">
        <v>452</v>
      </c>
      <c r="F9" s="32">
        <v>12769</v>
      </c>
      <c r="G9" s="32">
        <v>6554</v>
      </c>
      <c r="H9" s="32">
        <v>6215</v>
      </c>
      <c r="I9" s="32">
        <v>1003</v>
      </c>
      <c r="J9" s="32">
        <v>1002</v>
      </c>
      <c r="K9" s="32">
        <v>1099</v>
      </c>
      <c r="L9" s="32">
        <v>963</v>
      </c>
      <c r="M9" s="32">
        <v>1095</v>
      </c>
      <c r="N9" s="32">
        <v>1053</v>
      </c>
      <c r="O9" s="32">
        <v>1112</v>
      </c>
      <c r="P9" s="32">
        <v>1060</v>
      </c>
      <c r="Q9" s="32">
        <v>1143</v>
      </c>
      <c r="R9" s="32">
        <v>1059</v>
      </c>
      <c r="S9" s="32">
        <v>1102</v>
      </c>
      <c r="T9" s="32">
        <v>1078</v>
      </c>
      <c r="U9" s="33">
        <v>28.002247191011236</v>
      </c>
    </row>
    <row r="10" spans="1:42" s="13" customFormat="1" ht="15" customHeight="1" x14ac:dyDescent="0.25">
      <c r="A10" s="12" t="s">
        <v>24</v>
      </c>
      <c r="B10" s="32">
        <v>21</v>
      </c>
      <c r="C10" s="32">
        <v>696</v>
      </c>
      <c r="D10" s="32">
        <v>121</v>
      </c>
      <c r="E10" s="32">
        <v>445</v>
      </c>
      <c r="F10" s="32">
        <v>12461</v>
      </c>
      <c r="G10" s="32">
        <v>6424</v>
      </c>
      <c r="H10" s="32">
        <v>6037</v>
      </c>
      <c r="I10" s="32">
        <v>965</v>
      </c>
      <c r="J10" s="32">
        <v>893</v>
      </c>
      <c r="K10" s="32">
        <v>1000</v>
      </c>
      <c r="L10" s="32">
        <v>993</v>
      </c>
      <c r="M10" s="32">
        <v>1100</v>
      </c>
      <c r="N10" s="32">
        <v>973</v>
      </c>
      <c r="O10" s="32">
        <v>1088</v>
      </c>
      <c r="P10" s="32">
        <v>1058</v>
      </c>
      <c r="Q10" s="32">
        <v>1120</v>
      </c>
      <c r="R10" s="32">
        <v>1059</v>
      </c>
      <c r="S10" s="32">
        <v>1151</v>
      </c>
      <c r="T10" s="32">
        <v>1061</v>
      </c>
      <c r="U10" s="33">
        <v>28</v>
      </c>
    </row>
    <row r="11" spans="1:42" s="13" customFormat="1" ht="15" customHeight="1" x14ac:dyDescent="0.25">
      <c r="A11" s="12" t="s">
        <v>25</v>
      </c>
      <c r="B11" s="32">
        <v>21</v>
      </c>
      <c r="C11" s="32">
        <v>672</v>
      </c>
      <c r="D11" s="32">
        <v>121</v>
      </c>
      <c r="E11" s="32">
        <v>450</v>
      </c>
      <c r="F11" s="32">
        <v>12125</v>
      </c>
      <c r="G11" s="32">
        <v>6218</v>
      </c>
      <c r="H11" s="32">
        <v>5907</v>
      </c>
      <c r="I11" s="32">
        <v>940</v>
      </c>
      <c r="J11" s="32">
        <v>927</v>
      </c>
      <c r="K11" s="32">
        <v>973</v>
      </c>
      <c r="L11" s="32">
        <v>892</v>
      </c>
      <c r="M11" s="32">
        <v>995</v>
      </c>
      <c r="N11" s="32">
        <v>1004</v>
      </c>
      <c r="O11" s="32">
        <v>1098</v>
      </c>
      <c r="P11" s="32">
        <v>969</v>
      </c>
      <c r="Q11" s="32">
        <v>1093</v>
      </c>
      <c r="R11" s="32">
        <v>1062</v>
      </c>
      <c r="S11" s="32">
        <v>1119</v>
      </c>
      <c r="T11" s="32">
        <v>1053</v>
      </c>
      <c r="U11" s="33">
        <v>26.9</v>
      </c>
    </row>
    <row r="12" spans="1:42" s="13" customFormat="1" ht="15" customHeight="1" x14ac:dyDescent="0.25">
      <c r="A12" s="12" t="s">
        <v>26</v>
      </c>
      <c r="B12" s="32">
        <v>21</v>
      </c>
      <c r="C12" s="32">
        <v>670</v>
      </c>
      <c r="D12" s="32">
        <v>121</v>
      </c>
      <c r="E12" s="32">
        <v>453</v>
      </c>
      <c r="F12" s="32">
        <f>G12+H12</f>
        <v>11828</v>
      </c>
      <c r="G12" s="32">
        <f>SUM(I12,K12,M12,O12,Q12,S12)</f>
        <v>6037</v>
      </c>
      <c r="H12" s="32">
        <f>SUM(J12,L12,N12,P12,R12,T12)</f>
        <v>5791</v>
      </c>
      <c r="I12" s="32">
        <v>932</v>
      </c>
      <c r="J12" s="32">
        <v>922</v>
      </c>
      <c r="K12" s="32">
        <v>940</v>
      </c>
      <c r="L12" s="32">
        <v>922</v>
      </c>
      <c r="M12" s="32">
        <v>974</v>
      </c>
      <c r="N12" s="32">
        <v>899</v>
      </c>
      <c r="O12" s="32">
        <v>1000</v>
      </c>
      <c r="P12" s="32">
        <v>1005</v>
      </c>
      <c r="Q12" s="32">
        <v>1098</v>
      </c>
      <c r="R12" s="32">
        <v>977</v>
      </c>
      <c r="S12" s="32">
        <v>1093</v>
      </c>
      <c r="T12" s="32">
        <v>1066</v>
      </c>
      <c r="U12" s="33">
        <v>26.1</v>
      </c>
    </row>
    <row r="13" spans="1:42" s="13" customFormat="1" ht="15" customHeight="1" x14ac:dyDescent="0.25">
      <c r="A13" s="12" t="s">
        <v>27</v>
      </c>
      <c r="B13" s="32">
        <v>21</v>
      </c>
      <c r="C13" s="32">
        <v>662</v>
      </c>
      <c r="D13" s="32">
        <v>121</v>
      </c>
      <c r="E13" s="32">
        <v>450</v>
      </c>
      <c r="F13" s="32">
        <v>11567</v>
      </c>
      <c r="G13" s="32">
        <v>5917</v>
      </c>
      <c r="H13" s="32">
        <v>5650</v>
      </c>
      <c r="I13" s="32">
        <v>977</v>
      </c>
      <c r="J13" s="32">
        <v>935</v>
      </c>
      <c r="K13" s="32">
        <v>931</v>
      </c>
      <c r="L13" s="32">
        <v>924</v>
      </c>
      <c r="M13" s="32">
        <v>936</v>
      </c>
      <c r="N13" s="32">
        <v>911</v>
      </c>
      <c r="O13" s="32">
        <v>977</v>
      </c>
      <c r="P13" s="32">
        <v>905</v>
      </c>
      <c r="Q13" s="32">
        <v>999</v>
      </c>
      <c r="R13" s="32">
        <v>1002</v>
      </c>
      <c r="S13" s="32">
        <v>1097</v>
      </c>
      <c r="T13" s="32">
        <v>973</v>
      </c>
      <c r="U13" s="33">
        <v>25.7</v>
      </c>
    </row>
    <row r="14" spans="1:42" s="13" customFormat="1" ht="15" customHeight="1" x14ac:dyDescent="0.25">
      <c r="A14" s="12" t="s">
        <v>28</v>
      </c>
      <c r="B14" s="32">
        <v>21</v>
      </c>
      <c r="C14" s="32">
        <v>646</v>
      </c>
      <c r="D14" s="32">
        <v>121</v>
      </c>
      <c r="E14" s="32">
        <v>445</v>
      </c>
      <c r="F14" s="32">
        <v>11402</v>
      </c>
      <c r="G14" s="32">
        <v>5802</v>
      </c>
      <c r="H14" s="32">
        <v>5600</v>
      </c>
      <c r="I14" s="32">
        <v>990</v>
      </c>
      <c r="J14" s="32">
        <v>931</v>
      </c>
      <c r="K14" s="32">
        <v>973</v>
      </c>
      <c r="L14" s="32">
        <v>926</v>
      </c>
      <c r="M14" s="32">
        <v>941</v>
      </c>
      <c r="N14" s="32">
        <v>932</v>
      </c>
      <c r="O14" s="32">
        <v>931</v>
      </c>
      <c r="P14" s="32">
        <v>915</v>
      </c>
      <c r="Q14" s="32">
        <v>974</v>
      </c>
      <c r="R14" s="32">
        <v>895</v>
      </c>
      <c r="S14" s="32">
        <v>993</v>
      </c>
      <c r="T14" s="32">
        <v>1001</v>
      </c>
      <c r="U14" s="33">
        <v>25.622471910000002</v>
      </c>
    </row>
    <row r="15" spans="1:42" s="13" customFormat="1" ht="15" customHeight="1" x14ac:dyDescent="0.25">
      <c r="A15" s="12" t="s">
        <v>29</v>
      </c>
      <c r="B15" s="32">
        <v>21</v>
      </c>
      <c r="C15" s="32">
        <v>645</v>
      </c>
      <c r="D15" s="32">
        <v>121</v>
      </c>
      <c r="E15" s="32">
        <v>441</v>
      </c>
      <c r="F15" s="32">
        <v>11197</v>
      </c>
      <c r="G15" s="32">
        <f t="shared" ref="G15:H21" si="0">SUM(I15,K15,M15,O15,Q15,S15)</f>
        <v>5708</v>
      </c>
      <c r="H15" s="32">
        <v>5489</v>
      </c>
      <c r="I15" s="32">
        <v>896</v>
      </c>
      <c r="J15" s="32">
        <v>891</v>
      </c>
      <c r="K15" s="32">
        <v>986</v>
      </c>
      <c r="L15" s="32">
        <v>930</v>
      </c>
      <c r="M15" s="32">
        <v>970</v>
      </c>
      <c r="N15" s="32">
        <v>925</v>
      </c>
      <c r="O15" s="32">
        <v>940</v>
      </c>
      <c r="P15" s="32">
        <v>932</v>
      </c>
      <c r="Q15" s="32">
        <v>934</v>
      </c>
      <c r="R15" s="32">
        <v>913</v>
      </c>
      <c r="S15" s="32">
        <v>982</v>
      </c>
      <c r="T15" s="32">
        <v>898</v>
      </c>
      <c r="U15" s="33">
        <f>F15/E15</f>
        <v>25.390022675736962</v>
      </c>
    </row>
    <row r="16" spans="1:42" s="13" customFormat="1" ht="15.75" customHeight="1" x14ac:dyDescent="0.25">
      <c r="A16" s="14" t="s">
        <v>33</v>
      </c>
      <c r="B16" s="32">
        <v>20</v>
      </c>
      <c r="C16" s="32">
        <v>637</v>
      </c>
      <c r="D16" s="32">
        <v>116</v>
      </c>
      <c r="E16" s="32">
        <v>439</v>
      </c>
      <c r="F16" s="32">
        <f t="shared" ref="F16:F21" si="1">SUM(G16:H16)</f>
        <v>11143</v>
      </c>
      <c r="G16" s="32">
        <f t="shared" si="0"/>
        <v>5588</v>
      </c>
      <c r="H16" s="32">
        <f>SUM(J16,L16,N16,P16,R16,T16)</f>
        <v>5555</v>
      </c>
      <c r="I16" s="32">
        <v>917</v>
      </c>
      <c r="J16" s="32">
        <v>987</v>
      </c>
      <c r="K16" s="32">
        <v>879</v>
      </c>
      <c r="L16" s="32">
        <v>893</v>
      </c>
      <c r="M16" s="32">
        <v>980</v>
      </c>
      <c r="N16" s="32">
        <v>934</v>
      </c>
      <c r="O16" s="32">
        <v>957</v>
      </c>
      <c r="P16" s="32">
        <v>914</v>
      </c>
      <c r="Q16" s="32">
        <v>940</v>
      </c>
      <c r="R16" s="32">
        <v>922</v>
      </c>
      <c r="S16" s="32">
        <v>915</v>
      </c>
      <c r="T16" s="32">
        <v>905</v>
      </c>
      <c r="U16" s="33">
        <f>F16/E16</f>
        <v>25.38268792710706</v>
      </c>
    </row>
    <row r="17" spans="1:21" s="13" customFormat="1" ht="15.75" customHeight="1" x14ac:dyDescent="0.25">
      <c r="A17" s="14" t="s">
        <v>40</v>
      </c>
      <c r="B17" s="32">
        <v>20</v>
      </c>
      <c r="C17" s="32">
        <v>637</v>
      </c>
      <c r="D17" s="32">
        <v>116</v>
      </c>
      <c r="E17" s="32">
        <v>438</v>
      </c>
      <c r="F17" s="32">
        <f t="shared" si="1"/>
        <v>11042</v>
      </c>
      <c r="G17" s="32">
        <f t="shared" si="0"/>
        <v>5538</v>
      </c>
      <c r="H17" s="32">
        <f>SUM(J17,L17,N17,P17,R17,T17)</f>
        <v>5504</v>
      </c>
      <c r="I17" s="32">
        <v>887</v>
      </c>
      <c r="J17" s="32">
        <v>854</v>
      </c>
      <c r="K17" s="32">
        <v>909</v>
      </c>
      <c r="L17" s="32">
        <v>986</v>
      </c>
      <c r="M17" s="32">
        <v>874</v>
      </c>
      <c r="N17" s="32">
        <v>895</v>
      </c>
      <c r="O17" s="32">
        <v>977</v>
      </c>
      <c r="P17" s="32">
        <v>939</v>
      </c>
      <c r="Q17" s="32">
        <v>951</v>
      </c>
      <c r="R17" s="32">
        <v>910</v>
      </c>
      <c r="S17" s="32">
        <v>940</v>
      </c>
      <c r="T17" s="32">
        <v>920</v>
      </c>
      <c r="U17" s="33">
        <f>F17/E17</f>
        <v>25.210045662100455</v>
      </c>
    </row>
    <row r="18" spans="1:21" s="13" customFormat="1" ht="15.75" customHeight="1" x14ac:dyDescent="0.25">
      <c r="A18" s="14" t="s">
        <v>42</v>
      </c>
      <c r="B18" s="32">
        <v>20</v>
      </c>
      <c r="C18" s="32">
        <v>640</v>
      </c>
      <c r="D18" s="32">
        <v>113</v>
      </c>
      <c r="E18" s="32">
        <v>435</v>
      </c>
      <c r="F18" s="32">
        <f t="shared" si="1"/>
        <v>10809</v>
      </c>
      <c r="G18" s="32">
        <f t="shared" si="0"/>
        <v>5426</v>
      </c>
      <c r="H18" s="32">
        <f>SUM(J18,L18,N18,P18,R18,T18)</f>
        <v>5383</v>
      </c>
      <c r="I18" s="32">
        <v>829</v>
      </c>
      <c r="J18" s="32">
        <v>823</v>
      </c>
      <c r="K18" s="32">
        <v>885</v>
      </c>
      <c r="L18" s="32">
        <v>844</v>
      </c>
      <c r="M18" s="32">
        <v>909</v>
      </c>
      <c r="N18" s="32">
        <v>976</v>
      </c>
      <c r="O18" s="32">
        <v>870</v>
      </c>
      <c r="P18" s="32">
        <v>900</v>
      </c>
      <c r="Q18" s="32">
        <v>982</v>
      </c>
      <c r="R18" s="32">
        <v>935</v>
      </c>
      <c r="S18" s="32">
        <v>951</v>
      </c>
      <c r="T18" s="32">
        <v>905</v>
      </c>
      <c r="U18" s="33">
        <v>24.848275862068967</v>
      </c>
    </row>
    <row r="19" spans="1:21" s="13" customFormat="1" ht="15.75" customHeight="1" x14ac:dyDescent="0.25">
      <c r="A19" s="14" t="s">
        <v>43</v>
      </c>
      <c r="B19" s="34">
        <v>20</v>
      </c>
      <c r="C19" s="32">
        <v>633</v>
      </c>
      <c r="D19" s="32">
        <v>113</v>
      </c>
      <c r="E19" s="32">
        <v>431</v>
      </c>
      <c r="F19" s="32">
        <f t="shared" si="1"/>
        <v>10476</v>
      </c>
      <c r="G19" s="32">
        <f t="shared" si="0"/>
        <v>5254</v>
      </c>
      <c r="H19" s="32">
        <f>SUM(J19,L19,N19,P19,R19,T19)</f>
        <v>5222</v>
      </c>
      <c r="I19" s="32">
        <v>781</v>
      </c>
      <c r="J19" s="32">
        <v>739</v>
      </c>
      <c r="K19" s="32">
        <v>824</v>
      </c>
      <c r="L19" s="32">
        <v>827</v>
      </c>
      <c r="M19" s="32">
        <v>889</v>
      </c>
      <c r="N19" s="32">
        <v>847</v>
      </c>
      <c r="O19" s="32">
        <v>904</v>
      </c>
      <c r="P19" s="32">
        <v>974</v>
      </c>
      <c r="Q19" s="32">
        <v>870</v>
      </c>
      <c r="R19" s="32">
        <v>904</v>
      </c>
      <c r="S19" s="32">
        <v>986</v>
      </c>
      <c r="T19" s="32">
        <v>931</v>
      </c>
      <c r="U19" s="33">
        <f>F19/E19</f>
        <v>24.306264501160094</v>
      </c>
    </row>
    <row r="20" spans="1:21" s="13" customFormat="1" ht="15.75" customHeight="1" x14ac:dyDescent="0.25">
      <c r="A20" s="14" t="s">
        <v>44</v>
      </c>
      <c r="B20" s="32">
        <v>20</v>
      </c>
      <c r="C20" s="32">
        <v>623</v>
      </c>
      <c r="D20" s="32">
        <v>112</v>
      </c>
      <c r="E20" s="32">
        <v>419</v>
      </c>
      <c r="F20" s="32">
        <f t="shared" si="1"/>
        <v>10067</v>
      </c>
      <c r="G20" s="32">
        <f>SUM(I20,K20,M20,O20,Q20,S20)</f>
        <v>5034</v>
      </c>
      <c r="H20" s="32">
        <f>SUM(J20,L20,N20,P20,R20,T20)</f>
        <v>5033</v>
      </c>
      <c r="I20" s="32">
        <v>765</v>
      </c>
      <c r="J20" s="32">
        <v>760</v>
      </c>
      <c r="K20" s="32">
        <v>781</v>
      </c>
      <c r="L20" s="32">
        <v>740</v>
      </c>
      <c r="M20" s="32">
        <v>825</v>
      </c>
      <c r="N20" s="32">
        <v>816</v>
      </c>
      <c r="O20" s="32">
        <v>888</v>
      </c>
      <c r="P20" s="32">
        <v>847</v>
      </c>
      <c r="Q20" s="32">
        <v>909</v>
      </c>
      <c r="R20" s="32">
        <v>974</v>
      </c>
      <c r="S20" s="32">
        <v>866</v>
      </c>
      <c r="T20" s="32">
        <v>896</v>
      </c>
      <c r="U20" s="33">
        <f>F20/E20</f>
        <v>24.026252983293556</v>
      </c>
    </row>
    <row r="21" spans="1:21" s="45" customFormat="1" ht="15.75" customHeight="1" x14ac:dyDescent="0.25">
      <c r="A21" s="42" t="s">
        <v>45</v>
      </c>
      <c r="B21" s="43">
        <v>20</v>
      </c>
      <c r="C21" s="43">
        <v>626</v>
      </c>
      <c r="D21" s="43">
        <v>112</v>
      </c>
      <c r="E21" s="43">
        <v>421</v>
      </c>
      <c r="F21" s="43">
        <f t="shared" si="1"/>
        <v>9756</v>
      </c>
      <c r="G21" s="43">
        <f t="shared" si="0"/>
        <v>4921</v>
      </c>
      <c r="H21" s="43">
        <f t="shared" si="0"/>
        <v>4835</v>
      </c>
      <c r="I21" s="43">
        <v>749</v>
      </c>
      <c r="J21" s="43">
        <v>678</v>
      </c>
      <c r="K21" s="43">
        <v>767</v>
      </c>
      <c r="L21" s="43">
        <v>768</v>
      </c>
      <c r="M21" s="43">
        <v>781</v>
      </c>
      <c r="N21" s="43">
        <v>741</v>
      </c>
      <c r="O21" s="43">
        <v>824</v>
      </c>
      <c r="P21" s="43">
        <v>823</v>
      </c>
      <c r="Q21" s="43">
        <v>891</v>
      </c>
      <c r="R21" s="43">
        <v>855</v>
      </c>
      <c r="S21" s="43">
        <v>909</v>
      </c>
      <c r="T21" s="43">
        <v>970</v>
      </c>
      <c r="U21" s="44">
        <f>F21/E21</f>
        <v>23.173396674584325</v>
      </c>
    </row>
    <row r="22" spans="1:21" s="48" customFormat="1" ht="16.5" x14ac:dyDescent="0.25">
      <c r="A22" s="46" t="s">
        <v>46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</row>
    <row r="23" spans="1:21" s="3" customFormat="1" x14ac:dyDescent="0.25"/>
    <row r="24" spans="1:21" s="16" customFormat="1" ht="28.5" customHeight="1" x14ac:dyDescent="0.3">
      <c r="A24" s="15"/>
      <c r="O24" s="17" t="s">
        <v>5</v>
      </c>
    </row>
    <row r="25" spans="1:21" s="20" customFormat="1" ht="16.5" customHeight="1" x14ac:dyDescent="0.25">
      <c r="A25" s="63" t="s">
        <v>6</v>
      </c>
      <c r="B25" s="66" t="s">
        <v>7</v>
      </c>
      <c r="C25" s="66" t="s">
        <v>8</v>
      </c>
      <c r="D25" s="18" t="s">
        <v>9</v>
      </c>
      <c r="E25" s="66" t="s">
        <v>10</v>
      </c>
      <c r="F25" s="67" t="s">
        <v>31</v>
      </c>
      <c r="G25" s="68"/>
      <c r="H25" s="68"/>
      <c r="I25" s="68"/>
      <c r="J25" s="68"/>
      <c r="K25" s="68"/>
      <c r="L25" s="68"/>
      <c r="M25" s="68"/>
      <c r="N25" s="69"/>
      <c r="O25" s="70" t="s">
        <v>32</v>
      </c>
      <c r="P25" s="19"/>
    </row>
    <row r="26" spans="1:21" s="20" customFormat="1" ht="16.5" customHeight="1" x14ac:dyDescent="0.25">
      <c r="A26" s="64"/>
      <c r="B26" s="66"/>
      <c r="C26" s="66"/>
      <c r="D26" s="18" t="s">
        <v>12</v>
      </c>
      <c r="E26" s="66"/>
      <c r="F26" s="73" t="s">
        <v>13</v>
      </c>
      <c r="G26" s="73"/>
      <c r="H26" s="73"/>
      <c r="I26" s="73" t="s">
        <v>14</v>
      </c>
      <c r="J26" s="73"/>
      <c r="K26" s="73" t="s">
        <v>0</v>
      </c>
      <c r="L26" s="73"/>
      <c r="M26" s="73" t="s">
        <v>1</v>
      </c>
      <c r="N26" s="73"/>
      <c r="O26" s="71"/>
      <c r="P26" s="19"/>
    </row>
    <row r="27" spans="1:21" s="20" customFormat="1" ht="16.5" customHeight="1" x14ac:dyDescent="0.25">
      <c r="A27" s="65"/>
      <c r="B27" s="66"/>
      <c r="C27" s="66"/>
      <c r="D27" s="18" t="s">
        <v>15</v>
      </c>
      <c r="E27" s="66"/>
      <c r="F27" s="21" t="s">
        <v>13</v>
      </c>
      <c r="G27" s="22" t="s">
        <v>16</v>
      </c>
      <c r="H27" s="22" t="s">
        <v>17</v>
      </c>
      <c r="I27" s="22" t="s">
        <v>16</v>
      </c>
      <c r="J27" s="22" t="s">
        <v>17</v>
      </c>
      <c r="K27" s="22" t="s">
        <v>16</v>
      </c>
      <c r="L27" s="22" t="s">
        <v>17</v>
      </c>
      <c r="M27" s="22" t="s">
        <v>16</v>
      </c>
      <c r="N27" s="22" t="s">
        <v>17</v>
      </c>
      <c r="O27" s="72"/>
      <c r="P27" s="19"/>
    </row>
    <row r="28" spans="1:21" s="26" customFormat="1" ht="16.5" x14ac:dyDescent="0.25">
      <c r="A28" s="23"/>
      <c r="B28" s="24" t="s">
        <v>18</v>
      </c>
      <c r="C28" s="24" t="s">
        <v>19</v>
      </c>
      <c r="D28" s="24" t="s">
        <v>19</v>
      </c>
      <c r="E28" s="24" t="s">
        <v>20</v>
      </c>
      <c r="F28" s="24" t="s">
        <v>19</v>
      </c>
      <c r="G28" s="24" t="s">
        <v>19</v>
      </c>
      <c r="H28" s="24" t="s">
        <v>19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5" t="s">
        <v>19</v>
      </c>
      <c r="P28" s="24"/>
      <c r="Q28" s="24"/>
      <c r="R28" s="24"/>
      <c r="S28" s="24"/>
      <c r="T28" s="24"/>
      <c r="U28" s="24"/>
    </row>
    <row r="29" spans="1:21" s="20" customFormat="1" ht="16.5" x14ac:dyDescent="0.25">
      <c r="A29" s="27" t="s">
        <v>41</v>
      </c>
      <c r="B29" s="35">
        <v>10</v>
      </c>
      <c r="C29" s="36">
        <v>359</v>
      </c>
      <c r="D29" s="36">
        <v>56</v>
      </c>
      <c r="E29" s="36">
        <v>170</v>
      </c>
      <c r="F29" s="36">
        <v>5524</v>
      </c>
      <c r="G29" s="36">
        <v>2908</v>
      </c>
      <c r="H29" s="36">
        <v>2616</v>
      </c>
      <c r="I29" s="36">
        <v>974</v>
      </c>
      <c r="J29" s="36">
        <v>906</v>
      </c>
      <c r="K29" s="37">
        <v>944</v>
      </c>
      <c r="L29" s="36">
        <v>871</v>
      </c>
      <c r="M29" s="36">
        <v>990</v>
      </c>
      <c r="N29" s="36">
        <v>839</v>
      </c>
      <c r="O29" s="38">
        <v>32.494117647058822</v>
      </c>
    </row>
    <row r="30" spans="1:21" s="20" customFormat="1" ht="16.5" x14ac:dyDescent="0.25">
      <c r="A30" s="27" t="s">
        <v>21</v>
      </c>
      <c r="B30" s="35">
        <v>10</v>
      </c>
      <c r="C30" s="36">
        <v>361</v>
      </c>
      <c r="D30" s="36">
        <v>56</v>
      </c>
      <c r="E30" s="36">
        <v>172</v>
      </c>
      <c r="F30" s="36">
        <v>5536</v>
      </c>
      <c r="G30" s="36">
        <v>2877</v>
      </c>
      <c r="H30" s="36">
        <v>2659</v>
      </c>
      <c r="I30" s="36">
        <v>959</v>
      </c>
      <c r="J30" s="36">
        <v>881</v>
      </c>
      <c r="K30" s="37">
        <v>974</v>
      </c>
      <c r="L30" s="36">
        <v>906</v>
      </c>
      <c r="M30" s="36">
        <v>944</v>
      </c>
      <c r="N30" s="36">
        <v>872</v>
      </c>
      <c r="O30" s="38">
        <v>32.186046511627907</v>
      </c>
    </row>
    <row r="31" spans="1:21" s="20" customFormat="1" ht="16.5" x14ac:dyDescent="0.25">
      <c r="A31" s="27" t="s">
        <v>22</v>
      </c>
      <c r="B31" s="35">
        <v>10</v>
      </c>
      <c r="C31" s="36">
        <v>365</v>
      </c>
      <c r="D31" s="36">
        <v>56</v>
      </c>
      <c r="E31" s="36">
        <v>174</v>
      </c>
      <c r="F31" s="36">
        <v>5666</v>
      </c>
      <c r="G31" s="36">
        <v>2935</v>
      </c>
      <c r="H31" s="36">
        <v>2731</v>
      </c>
      <c r="I31" s="36">
        <v>1011</v>
      </c>
      <c r="J31" s="36">
        <v>955</v>
      </c>
      <c r="K31" s="37">
        <v>949</v>
      </c>
      <c r="L31" s="36">
        <v>883</v>
      </c>
      <c r="M31" s="36">
        <v>975</v>
      </c>
      <c r="N31" s="36">
        <v>893</v>
      </c>
      <c r="O31" s="38">
        <v>32.5632183908046</v>
      </c>
    </row>
    <row r="32" spans="1:21" s="19" customFormat="1" ht="16.5" x14ac:dyDescent="0.25">
      <c r="A32" s="27" t="s">
        <v>23</v>
      </c>
      <c r="B32" s="35">
        <v>10</v>
      </c>
      <c r="C32" s="36">
        <v>378</v>
      </c>
      <c r="D32" s="36">
        <v>56</v>
      </c>
      <c r="E32" s="36">
        <v>178</v>
      </c>
      <c r="F32" s="36">
        <v>5807</v>
      </c>
      <c r="G32" s="36">
        <v>3018</v>
      </c>
      <c r="H32" s="36">
        <v>2789</v>
      </c>
      <c r="I32" s="36">
        <v>1053</v>
      </c>
      <c r="J32" s="36">
        <v>945</v>
      </c>
      <c r="K32" s="37">
        <v>1015</v>
      </c>
      <c r="L32" s="36">
        <v>956</v>
      </c>
      <c r="M32" s="36">
        <v>950</v>
      </c>
      <c r="N32" s="36">
        <v>888</v>
      </c>
      <c r="O32" s="38">
        <v>32.623595505617978</v>
      </c>
    </row>
    <row r="33" spans="1:48" s="19" customFormat="1" ht="16.5" x14ac:dyDescent="0.25">
      <c r="A33" s="27" t="s">
        <v>24</v>
      </c>
      <c r="B33" s="35">
        <v>10</v>
      </c>
      <c r="C33" s="36">
        <v>392</v>
      </c>
      <c r="D33" s="36">
        <v>58</v>
      </c>
      <c r="E33" s="36">
        <v>185</v>
      </c>
      <c r="F33" s="36">
        <v>5984</v>
      </c>
      <c r="G33" s="36">
        <v>3095</v>
      </c>
      <c r="H33" s="36">
        <v>2889</v>
      </c>
      <c r="I33" s="36">
        <v>1027</v>
      </c>
      <c r="J33" s="36">
        <v>994</v>
      </c>
      <c r="K33" s="37">
        <v>1050</v>
      </c>
      <c r="L33" s="36">
        <v>945</v>
      </c>
      <c r="M33" s="36">
        <v>1018</v>
      </c>
      <c r="N33" s="36">
        <v>950</v>
      </c>
      <c r="O33" s="38">
        <v>32.299999999999997</v>
      </c>
    </row>
    <row r="34" spans="1:48" s="19" customFormat="1" ht="16.5" x14ac:dyDescent="0.25">
      <c r="A34" s="27" t="s">
        <v>25</v>
      </c>
      <c r="B34" s="35">
        <v>10</v>
      </c>
      <c r="C34" s="36">
        <v>391</v>
      </c>
      <c r="D34" s="36">
        <v>58</v>
      </c>
      <c r="E34" s="36">
        <v>188</v>
      </c>
      <c r="F34" s="36">
        <v>6085</v>
      </c>
      <c r="G34" s="36">
        <v>3147</v>
      </c>
      <c r="H34" s="36">
        <v>2938</v>
      </c>
      <c r="I34" s="36">
        <v>1062</v>
      </c>
      <c r="J34" s="36">
        <v>995</v>
      </c>
      <c r="K34" s="37">
        <v>1027</v>
      </c>
      <c r="L34" s="36">
        <v>998</v>
      </c>
      <c r="M34" s="36">
        <v>1058</v>
      </c>
      <c r="N34" s="36">
        <v>945</v>
      </c>
      <c r="O34" s="38">
        <v>32.4</v>
      </c>
    </row>
    <row r="35" spans="1:48" s="19" customFormat="1" ht="16.5" x14ac:dyDescent="0.25">
      <c r="A35" s="27" t="s">
        <v>26</v>
      </c>
      <c r="B35" s="35">
        <v>10</v>
      </c>
      <c r="C35" s="36">
        <v>403</v>
      </c>
      <c r="D35" s="36">
        <v>56</v>
      </c>
      <c r="E35" s="36">
        <v>193</v>
      </c>
      <c r="F35" s="36">
        <f>SUM(G35,H35)</f>
        <v>6052</v>
      </c>
      <c r="G35" s="36">
        <f>SUM(I35,K35,M35)</f>
        <v>3103</v>
      </c>
      <c r="H35" s="36">
        <f>SUM(J35,L35,N35)</f>
        <v>2949</v>
      </c>
      <c r="I35" s="36">
        <v>1009</v>
      </c>
      <c r="J35" s="36">
        <v>951</v>
      </c>
      <c r="K35" s="37">
        <v>1066</v>
      </c>
      <c r="L35" s="36">
        <v>998</v>
      </c>
      <c r="M35" s="36">
        <v>1028</v>
      </c>
      <c r="N35" s="36">
        <v>1000</v>
      </c>
      <c r="O35" s="38">
        <v>31.4</v>
      </c>
    </row>
    <row r="36" spans="1:48" s="19" customFormat="1" ht="16.5" x14ac:dyDescent="0.25">
      <c r="A36" s="27" t="s">
        <v>27</v>
      </c>
      <c r="B36" s="35">
        <v>10</v>
      </c>
      <c r="C36" s="36">
        <v>399</v>
      </c>
      <c r="D36" s="36">
        <v>58</v>
      </c>
      <c r="E36" s="36">
        <v>193</v>
      </c>
      <c r="F36" s="36">
        <v>6026</v>
      </c>
      <c r="G36" s="36">
        <v>3095</v>
      </c>
      <c r="H36" s="36">
        <v>2931</v>
      </c>
      <c r="I36" s="36">
        <v>1020</v>
      </c>
      <c r="J36" s="36">
        <v>985</v>
      </c>
      <c r="K36" s="37">
        <v>1011</v>
      </c>
      <c r="L36" s="36">
        <v>945</v>
      </c>
      <c r="M36" s="36">
        <v>1064</v>
      </c>
      <c r="N36" s="36">
        <v>1001</v>
      </c>
      <c r="O36" s="38">
        <v>31.2</v>
      </c>
    </row>
    <row r="37" spans="1:48" s="19" customFormat="1" ht="16.5" x14ac:dyDescent="0.25">
      <c r="A37" s="27" t="s">
        <v>28</v>
      </c>
      <c r="B37" s="35">
        <v>10</v>
      </c>
      <c r="C37" s="36">
        <v>403</v>
      </c>
      <c r="D37" s="36">
        <v>59</v>
      </c>
      <c r="E37" s="36">
        <v>196</v>
      </c>
      <c r="F37" s="36">
        <v>5847</v>
      </c>
      <c r="G37" s="36">
        <v>3014</v>
      </c>
      <c r="H37" s="36">
        <v>2833</v>
      </c>
      <c r="I37" s="36">
        <v>995</v>
      </c>
      <c r="J37" s="36">
        <v>901</v>
      </c>
      <c r="K37" s="37">
        <v>1012</v>
      </c>
      <c r="L37" s="36">
        <v>985</v>
      </c>
      <c r="M37" s="36">
        <v>1007</v>
      </c>
      <c r="N37" s="36">
        <v>947</v>
      </c>
      <c r="O37" s="38">
        <v>29.831632653</v>
      </c>
    </row>
    <row r="38" spans="1:48" s="19" customFormat="1" ht="16.5" x14ac:dyDescent="0.25">
      <c r="A38" s="27" t="s">
        <v>29</v>
      </c>
      <c r="B38" s="35">
        <v>10</v>
      </c>
      <c r="C38" s="36">
        <v>408</v>
      </c>
      <c r="D38" s="36">
        <v>59</v>
      </c>
      <c r="E38" s="36">
        <v>193</v>
      </c>
      <c r="F38" s="36">
        <v>5735</v>
      </c>
      <c r="G38" s="36">
        <v>2924</v>
      </c>
      <c r="H38" s="36">
        <v>2811</v>
      </c>
      <c r="I38" s="36">
        <v>914</v>
      </c>
      <c r="J38" s="36">
        <v>929</v>
      </c>
      <c r="K38" s="37">
        <v>996</v>
      </c>
      <c r="L38" s="36">
        <v>902</v>
      </c>
      <c r="M38" s="36">
        <v>1014</v>
      </c>
      <c r="N38" s="36">
        <v>980</v>
      </c>
      <c r="O38" s="38">
        <f>F38/E38</f>
        <v>29.71502590673575</v>
      </c>
    </row>
    <row r="39" spans="1:48" s="19" customFormat="1" ht="16.5" x14ac:dyDescent="0.25">
      <c r="A39" s="28" t="s">
        <v>33</v>
      </c>
      <c r="B39" s="35">
        <v>9</v>
      </c>
      <c r="C39" s="36">
        <v>377</v>
      </c>
      <c r="D39" s="36">
        <v>54</v>
      </c>
      <c r="E39" s="36">
        <v>182</v>
      </c>
      <c r="F39" s="36">
        <f t="shared" ref="F39:F44" si="2">SUM(G39:H39)</f>
        <v>5419</v>
      </c>
      <c r="G39" s="36">
        <f t="shared" ref="G39:H44" si="3">SUM(I39,K39,M39)</f>
        <v>2798</v>
      </c>
      <c r="H39" s="36">
        <f t="shared" si="3"/>
        <v>2621</v>
      </c>
      <c r="I39" s="36">
        <v>900</v>
      </c>
      <c r="J39" s="36">
        <v>815</v>
      </c>
      <c r="K39" s="37">
        <v>907</v>
      </c>
      <c r="L39" s="36">
        <v>915</v>
      </c>
      <c r="M39" s="36">
        <v>991</v>
      </c>
      <c r="N39" s="36">
        <v>891</v>
      </c>
      <c r="O39" s="39">
        <f>F39/E39</f>
        <v>29.774725274725274</v>
      </c>
    </row>
    <row r="40" spans="1:48" s="19" customFormat="1" ht="16.5" x14ac:dyDescent="0.25">
      <c r="A40" s="28" t="s">
        <v>40</v>
      </c>
      <c r="B40" s="35">
        <v>9</v>
      </c>
      <c r="C40" s="36">
        <v>365</v>
      </c>
      <c r="D40" s="36">
        <v>54</v>
      </c>
      <c r="E40" s="36">
        <v>175</v>
      </c>
      <c r="F40" s="36">
        <f t="shared" si="2"/>
        <v>5189</v>
      </c>
      <c r="G40" s="36">
        <f t="shared" si="3"/>
        <v>2639</v>
      </c>
      <c r="H40" s="36">
        <f t="shared" si="3"/>
        <v>2550</v>
      </c>
      <c r="I40" s="36">
        <v>837</v>
      </c>
      <c r="J40" s="36">
        <v>820</v>
      </c>
      <c r="K40" s="37">
        <v>900</v>
      </c>
      <c r="L40" s="36">
        <v>817</v>
      </c>
      <c r="M40" s="36">
        <v>902</v>
      </c>
      <c r="N40" s="36">
        <v>913</v>
      </c>
      <c r="O40" s="39">
        <f>F40/E40</f>
        <v>29.651428571428571</v>
      </c>
    </row>
    <row r="41" spans="1:48" s="19" customFormat="1" ht="16.5" x14ac:dyDescent="0.25">
      <c r="A41" s="28" t="s">
        <v>42</v>
      </c>
      <c r="B41" s="35">
        <v>9</v>
      </c>
      <c r="C41" s="36">
        <v>361</v>
      </c>
      <c r="D41" s="36">
        <v>54</v>
      </c>
      <c r="E41" s="36">
        <v>174</v>
      </c>
      <c r="F41" s="36">
        <f t="shared" si="2"/>
        <v>5052</v>
      </c>
      <c r="G41" s="36">
        <f t="shared" si="3"/>
        <v>2586</v>
      </c>
      <c r="H41" s="36">
        <f t="shared" si="3"/>
        <v>2466</v>
      </c>
      <c r="I41" s="36">
        <v>852</v>
      </c>
      <c r="J41" s="36">
        <v>827</v>
      </c>
      <c r="K41" s="37">
        <v>834</v>
      </c>
      <c r="L41" s="36">
        <v>823</v>
      </c>
      <c r="M41" s="36">
        <v>900</v>
      </c>
      <c r="N41" s="36">
        <v>816</v>
      </c>
      <c r="O41" s="39">
        <v>29.03448275862069</v>
      </c>
    </row>
    <row r="42" spans="1:48" s="19" customFormat="1" ht="16.5" x14ac:dyDescent="0.25">
      <c r="A42" s="28" t="s">
        <v>43</v>
      </c>
      <c r="B42" s="40">
        <v>9</v>
      </c>
      <c r="C42" s="36">
        <v>363</v>
      </c>
      <c r="D42" s="36">
        <v>53</v>
      </c>
      <c r="E42" s="36">
        <v>179</v>
      </c>
      <c r="F42" s="36">
        <f t="shared" si="2"/>
        <v>5010</v>
      </c>
      <c r="G42" s="36">
        <f t="shared" si="3"/>
        <v>2562</v>
      </c>
      <c r="H42" s="36">
        <f t="shared" si="3"/>
        <v>2448</v>
      </c>
      <c r="I42" s="36">
        <v>874</v>
      </c>
      <c r="J42" s="36">
        <v>806</v>
      </c>
      <c r="K42" s="37">
        <v>853</v>
      </c>
      <c r="L42" s="36">
        <v>823</v>
      </c>
      <c r="M42" s="36">
        <v>835</v>
      </c>
      <c r="N42" s="36">
        <v>819</v>
      </c>
      <c r="O42" s="39">
        <f>F42/E42</f>
        <v>27.988826815642458</v>
      </c>
    </row>
    <row r="43" spans="1:48" s="19" customFormat="1" ht="16.5" x14ac:dyDescent="0.25">
      <c r="A43" s="28" t="s">
        <v>44</v>
      </c>
      <c r="B43" s="35">
        <v>9</v>
      </c>
      <c r="C43" s="36">
        <v>375</v>
      </c>
      <c r="D43" s="36">
        <v>53</v>
      </c>
      <c r="E43" s="36">
        <v>186</v>
      </c>
      <c r="F43" s="36">
        <f t="shared" si="2"/>
        <v>5077</v>
      </c>
      <c r="G43" s="36">
        <f>SUM(I43,K43,M43)</f>
        <v>2621</v>
      </c>
      <c r="H43" s="36">
        <f>SUM(J43,L43,N43)</f>
        <v>2456</v>
      </c>
      <c r="I43" s="36">
        <v>887</v>
      </c>
      <c r="J43" s="36">
        <v>831</v>
      </c>
      <c r="K43" s="37">
        <v>880</v>
      </c>
      <c r="L43" s="36">
        <v>808</v>
      </c>
      <c r="M43" s="36">
        <v>854</v>
      </c>
      <c r="N43" s="36">
        <v>817</v>
      </c>
      <c r="O43" s="39">
        <f>F43/E43</f>
        <v>27.295698924731184</v>
      </c>
    </row>
    <row r="44" spans="1:48" s="54" customFormat="1" ht="16.5" x14ac:dyDescent="0.25">
      <c r="A44" s="49" t="s">
        <v>45</v>
      </c>
      <c r="B44" s="50">
        <v>9</v>
      </c>
      <c r="C44" s="51">
        <v>380</v>
      </c>
      <c r="D44" s="51">
        <v>53</v>
      </c>
      <c r="E44" s="51">
        <v>189</v>
      </c>
      <c r="F44" s="51">
        <f t="shared" si="2"/>
        <v>5011</v>
      </c>
      <c r="G44" s="51">
        <f t="shared" si="3"/>
        <v>2558</v>
      </c>
      <c r="H44" s="51">
        <f t="shared" si="3"/>
        <v>2453</v>
      </c>
      <c r="I44" s="51">
        <v>788</v>
      </c>
      <c r="J44" s="51">
        <v>821</v>
      </c>
      <c r="K44" s="52">
        <v>889</v>
      </c>
      <c r="L44" s="51">
        <v>825</v>
      </c>
      <c r="M44" s="51">
        <v>881</v>
      </c>
      <c r="N44" s="51">
        <v>807</v>
      </c>
      <c r="O44" s="53">
        <f>F44/E44</f>
        <v>26.513227513227513</v>
      </c>
    </row>
    <row r="45" spans="1:48" s="55" customFormat="1" ht="20.25" customHeight="1" x14ac:dyDescent="0.25">
      <c r="A45" s="46" t="s">
        <v>46</v>
      </c>
    </row>
    <row r="47" spans="1:48" s="3" customFormat="1" ht="32.1" customHeigh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S47" s="2"/>
      <c r="T47" s="2"/>
      <c r="U47" s="2"/>
      <c r="V47" s="2"/>
      <c r="W47" s="2"/>
      <c r="X47" s="2"/>
      <c r="Y47" s="2"/>
      <c r="AA47" s="4" t="s">
        <v>5</v>
      </c>
      <c r="AQ47" s="5"/>
      <c r="AR47" s="5"/>
      <c r="AS47" s="5"/>
      <c r="AT47" s="5"/>
      <c r="AU47" s="5"/>
      <c r="AV47" s="5"/>
    </row>
    <row r="48" spans="1:48" s="3" customFormat="1" ht="23.1" customHeight="1" x14ac:dyDescent="0.25">
      <c r="A48" s="57" t="s">
        <v>6</v>
      </c>
      <c r="B48" s="57" t="s">
        <v>7</v>
      </c>
      <c r="C48" s="57" t="s">
        <v>8</v>
      </c>
      <c r="D48" s="6" t="s">
        <v>9</v>
      </c>
      <c r="E48" s="57" t="s">
        <v>10</v>
      </c>
      <c r="F48" s="58" t="s">
        <v>39</v>
      </c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60"/>
      <c r="AA48" s="62" t="s">
        <v>38</v>
      </c>
    </row>
    <row r="49" spans="1:27" s="3" customFormat="1" ht="30" customHeight="1" x14ac:dyDescent="0.25">
      <c r="A49" s="57"/>
      <c r="B49" s="57"/>
      <c r="C49" s="57"/>
      <c r="D49" s="6" t="s">
        <v>12</v>
      </c>
      <c r="E49" s="57"/>
      <c r="F49" s="61" t="s">
        <v>13</v>
      </c>
      <c r="G49" s="61"/>
      <c r="H49" s="61"/>
      <c r="I49" s="61" t="s">
        <v>14</v>
      </c>
      <c r="J49" s="61"/>
      <c r="K49" s="61" t="s">
        <v>0</v>
      </c>
      <c r="L49" s="61"/>
      <c r="M49" s="61" t="s">
        <v>1</v>
      </c>
      <c r="N49" s="61"/>
      <c r="O49" s="61" t="s">
        <v>2</v>
      </c>
      <c r="P49" s="61"/>
      <c r="Q49" s="61" t="s">
        <v>3</v>
      </c>
      <c r="R49" s="61"/>
      <c r="S49" s="61" t="s">
        <v>4</v>
      </c>
      <c r="T49" s="61"/>
      <c r="U49" s="61" t="s">
        <v>35</v>
      </c>
      <c r="V49" s="61"/>
      <c r="W49" s="61" t="s">
        <v>36</v>
      </c>
      <c r="X49" s="61"/>
      <c r="Y49" s="61" t="s">
        <v>37</v>
      </c>
      <c r="Z49" s="61"/>
      <c r="AA49" s="62"/>
    </row>
    <row r="50" spans="1:27" s="3" customFormat="1" ht="31.5" customHeight="1" x14ac:dyDescent="0.25">
      <c r="A50" s="57"/>
      <c r="B50" s="57"/>
      <c r="C50" s="57"/>
      <c r="D50" s="6" t="s">
        <v>15</v>
      </c>
      <c r="E50" s="57"/>
      <c r="F50" s="6" t="s">
        <v>13</v>
      </c>
      <c r="G50" s="7" t="s">
        <v>16</v>
      </c>
      <c r="H50" s="7" t="s">
        <v>17</v>
      </c>
      <c r="I50" s="7" t="s">
        <v>16</v>
      </c>
      <c r="J50" s="7" t="s">
        <v>17</v>
      </c>
      <c r="K50" s="7" t="s">
        <v>16</v>
      </c>
      <c r="L50" s="7" t="s">
        <v>17</v>
      </c>
      <c r="M50" s="7" t="s">
        <v>16</v>
      </c>
      <c r="N50" s="7" t="s">
        <v>17</v>
      </c>
      <c r="O50" s="7" t="s">
        <v>16</v>
      </c>
      <c r="P50" s="7" t="s">
        <v>17</v>
      </c>
      <c r="Q50" s="7" t="s">
        <v>16</v>
      </c>
      <c r="R50" s="7" t="s">
        <v>17</v>
      </c>
      <c r="S50" s="7" t="s">
        <v>16</v>
      </c>
      <c r="T50" s="7" t="s">
        <v>17</v>
      </c>
      <c r="U50" s="7" t="s">
        <v>16</v>
      </c>
      <c r="V50" s="7" t="s">
        <v>17</v>
      </c>
      <c r="W50" s="7" t="s">
        <v>16</v>
      </c>
      <c r="X50" s="7" t="s">
        <v>17</v>
      </c>
      <c r="Y50" s="7" t="s">
        <v>16</v>
      </c>
      <c r="Z50" s="7" t="s">
        <v>17</v>
      </c>
      <c r="AA50" s="62"/>
    </row>
    <row r="51" spans="1:27" s="11" customFormat="1" ht="15.95" customHeight="1" x14ac:dyDescent="0.25">
      <c r="A51" s="29"/>
      <c r="B51" s="9" t="s">
        <v>18</v>
      </c>
      <c r="C51" s="9" t="s">
        <v>19</v>
      </c>
      <c r="D51" s="9" t="s">
        <v>19</v>
      </c>
      <c r="E51" s="9" t="s">
        <v>20</v>
      </c>
      <c r="F51" s="9" t="s">
        <v>19</v>
      </c>
      <c r="G51" s="9" t="s">
        <v>19</v>
      </c>
      <c r="H51" s="9" t="s">
        <v>19</v>
      </c>
      <c r="I51" s="9" t="s">
        <v>19</v>
      </c>
      <c r="J51" s="9" t="s">
        <v>19</v>
      </c>
      <c r="K51" s="9" t="s">
        <v>19</v>
      </c>
      <c r="L51" s="9" t="s">
        <v>19</v>
      </c>
      <c r="M51" s="9" t="s">
        <v>19</v>
      </c>
      <c r="N51" s="9" t="s">
        <v>19</v>
      </c>
      <c r="O51" s="9" t="s">
        <v>19</v>
      </c>
      <c r="P51" s="9" t="s">
        <v>19</v>
      </c>
      <c r="Q51" s="9" t="s">
        <v>19</v>
      </c>
      <c r="R51" s="9" t="s">
        <v>19</v>
      </c>
      <c r="S51" s="9" t="s">
        <v>19</v>
      </c>
      <c r="T51" s="9" t="s">
        <v>19</v>
      </c>
      <c r="U51" s="9" t="s">
        <v>19</v>
      </c>
      <c r="V51" s="9" t="s">
        <v>19</v>
      </c>
      <c r="W51" s="9" t="s">
        <v>19</v>
      </c>
      <c r="X51" s="9" t="s">
        <v>19</v>
      </c>
      <c r="Y51" s="9" t="s">
        <v>19</v>
      </c>
      <c r="Z51" s="9" t="s">
        <v>19</v>
      </c>
      <c r="AA51" s="30" t="s">
        <v>19</v>
      </c>
    </row>
    <row r="52" spans="1:27" s="13" customFormat="1" ht="15.95" customHeight="1" x14ac:dyDescent="0.25">
      <c r="A52" s="14" t="s">
        <v>34</v>
      </c>
      <c r="B52" s="32">
        <v>1</v>
      </c>
      <c r="C52" s="32">
        <v>29</v>
      </c>
      <c r="D52" s="32">
        <v>5</v>
      </c>
      <c r="E52" s="32">
        <v>11</v>
      </c>
      <c r="F52" s="32">
        <f>SUM(G52:H52)</f>
        <v>179</v>
      </c>
      <c r="G52" s="32">
        <f t="shared" ref="G52:H57" si="4">SUM(I52,K52,M52,O52,Q52,S52,U52,W52,Y52)</f>
        <v>92</v>
      </c>
      <c r="H52" s="32">
        <f t="shared" si="4"/>
        <v>87</v>
      </c>
      <c r="I52" s="32">
        <v>14</v>
      </c>
      <c r="J52" s="32">
        <v>15</v>
      </c>
      <c r="K52" s="32">
        <v>20</v>
      </c>
      <c r="L52" s="32">
        <v>9</v>
      </c>
      <c r="M52" s="32">
        <v>8</v>
      </c>
      <c r="N52" s="32">
        <v>9</v>
      </c>
      <c r="O52" s="32">
        <v>8</v>
      </c>
      <c r="P52" s="32">
        <v>13</v>
      </c>
      <c r="Q52" s="32">
        <v>5</v>
      </c>
      <c r="R52" s="32">
        <v>8</v>
      </c>
      <c r="S52" s="32">
        <v>15</v>
      </c>
      <c r="T52" s="32">
        <v>6</v>
      </c>
      <c r="U52" s="32">
        <v>7</v>
      </c>
      <c r="V52" s="32">
        <v>11</v>
      </c>
      <c r="W52" s="32">
        <v>5</v>
      </c>
      <c r="X52" s="32">
        <v>9</v>
      </c>
      <c r="Y52" s="32">
        <v>10</v>
      </c>
      <c r="Z52" s="32">
        <v>7</v>
      </c>
      <c r="AA52" s="33">
        <f>F52/E52</f>
        <v>16.272727272727273</v>
      </c>
    </row>
    <row r="53" spans="1:27" s="13" customFormat="1" ht="15.95" customHeight="1" x14ac:dyDescent="0.25">
      <c r="A53" s="14" t="s">
        <v>40</v>
      </c>
      <c r="B53" s="32">
        <v>1</v>
      </c>
      <c r="C53" s="32">
        <v>30</v>
      </c>
      <c r="D53" s="32">
        <v>5</v>
      </c>
      <c r="E53" s="32">
        <v>13</v>
      </c>
      <c r="F53" s="32">
        <f>SUM(G53:H53)</f>
        <v>230</v>
      </c>
      <c r="G53" s="32">
        <f t="shared" si="4"/>
        <v>122</v>
      </c>
      <c r="H53" s="32">
        <f t="shared" si="4"/>
        <v>108</v>
      </c>
      <c r="I53" s="32">
        <v>26</v>
      </c>
      <c r="J53" s="32">
        <v>19</v>
      </c>
      <c r="K53" s="32">
        <v>16</v>
      </c>
      <c r="L53" s="32">
        <v>17</v>
      </c>
      <c r="M53" s="32">
        <v>27</v>
      </c>
      <c r="N53" s="32">
        <v>11</v>
      </c>
      <c r="O53" s="32">
        <v>11</v>
      </c>
      <c r="P53" s="32">
        <v>9</v>
      </c>
      <c r="Q53" s="32">
        <v>10</v>
      </c>
      <c r="R53" s="32">
        <v>14</v>
      </c>
      <c r="S53" s="32">
        <v>5</v>
      </c>
      <c r="T53" s="32">
        <v>8</v>
      </c>
      <c r="U53" s="32">
        <v>15</v>
      </c>
      <c r="V53" s="32">
        <v>9</v>
      </c>
      <c r="W53" s="32">
        <v>7</v>
      </c>
      <c r="X53" s="32">
        <v>11</v>
      </c>
      <c r="Y53" s="32">
        <v>5</v>
      </c>
      <c r="Z53" s="32">
        <v>10</v>
      </c>
      <c r="AA53" s="33">
        <f>F53/E53</f>
        <v>17.692307692307693</v>
      </c>
    </row>
    <row r="54" spans="1:27" s="13" customFormat="1" ht="15.95" customHeight="1" x14ac:dyDescent="0.25">
      <c r="A54" s="14" t="s">
        <v>42</v>
      </c>
      <c r="B54" s="32">
        <v>1</v>
      </c>
      <c r="C54" s="32">
        <v>30</v>
      </c>
      <c r="D54" s="32">
        <v>5</v>
      </c>
      <c r="E54" s="32">
        <v>14</v>
      </c>
      <c r="F54" s="32">
        <f>SUM(G54:H54)</f>
        <v>303</v>
      </c>
      <c r="G54" s="32">
        <f t="shared" si="4"/>
        <v>160</v>
      </c>
      <c r="H54" s="32">
        <f t="shared" si="4"/>
        <v>143</v>
      </c>
      <c r="I54" s="32">
        <v>30</v>
      </c>
      <c r="J54" s="32">
        <v>30</v>
      </c>
      <c r="K54" s="32">
        <v>28</v>
      </c>
      <c r="L54" s="32">
        <v>24</v>
      </c>
      <c r="M54" s="32">
        <v>20</v>
      </c>
      <c r="N54" s="32">
        <v>21</v>
      </c>
      <c r="O54" s="32">
        <v>31</v>
      </c>
      <c r="P54" s="32">
        <v>12</v>
      </c>
      <c r="Q54" s="32">
        <v>13</v>
      </c>
      <c r="R54" s="32">
        <v>9</v>
      </c>
      <c r="S54" s="32">
        <v>10</v>
      </c>
      <c r="T54" s="32">
        <v>17</v>
      </c>
      <c r="U54" s="32">
        <v>6</v>
      </c>
      <c r="V54" s="32">
        <v>9</v>
      </c>
      <c r="W54" s="32">
        <v>15</v>
      </c>
      <c r="X54" s="32">
        <v>10</v>
      </c>
      <c r="Y54" s="32">
        <v>7</v>
      </c>
      <c r="Z54" s="32">
        <v>11</v>
      </c>
      <c r="AA54" s="33">
        <v>21.642857142857142</v>
      </c>
    </row>
    <row r="55" spans="1:27" s="13" customFormat="1" ht="15.95" customHeight="1" x14ac:dyDescent="0.25">
      <c r="A55" s="14" t="s">
        <v>43</v>
      </c>
      <c r="B55" s="34">
        <v>1</v>
      </c>
      <c r="C55" s="32">
        <v>32</v>
      </c>
      <c r="D55" s="32">
        <v>5</v>
      </c>
      <c r="E55" s="32">
        <v>16</v>
      </c>
      <c r="F55" s="32">
        <f>SUM(G55:H55)</f>
        <v>370</v>
      </c>
      <c r="G55" s="32">
        <f t="shared" si="4"/>
        <v>190</v>
      </c>
      <c r="H55" s="32">
        <f t="shared" si="4"/>
        <v>180</v>
      </c>
      <c r="I55" s="32">
        <v>35</v>
      </c>
      <c r="J55" s="32">
        <v>38</v>
      </c>
      <c r="K55" s="32">
        <v>31</v>
      </c>
      <c r="L55" s="32">
        <v>34</v>
      </c>
      <c r="M55" s="32">
        <v>30</v>
      </c>
      <c r="N55" s="32">
        <v>25</v>
      </c>
      <c r="O55" s="32">
        <v>21</v>
      </c>
      <c r="P55" s="32">
        <v>25</v>
      </c>
      <c r="Q55" s="32">
        <v>31</v>
      </c>
      <c r="R55" s="32">
        <v>13</v>
      </c>
      <c r="S55" s="32">
        <v>13</v>
      </c>
      <c r="T55" s="32">
        <v>10</v>
      </c>
      <c r="U55" s="32">
        <v>7</v>
      </c>
      <c r="V55" s="32">
        <v>16</v>
      </c>
      <c r="W55" s="32">
        <v>6</v>
      </c>
      <c r="X55" s="32">
        <v>9</v>
      </c>
      <c r="Y55" s="32">
        <v>16</v>
      </c>
      <c r="Z55" s="32">
        <v>10</v>
      </c>
      <c r="AA55" s="41">
        <f>F55/E55</f>
        <v>23.125</v>
      </c>
    </row>
    <row r="56" spans="1:27" s="13" customFormat="1" ht="15.95" customHeight="1" x14ac:dyDescent="0.25">
      <c r="A56" s="14" t="s">
        <v>44</v>
      </c>
      <c r="B56" s="32">
        <v>1</v>
      </c>
      <c r="C56" s="32">
        <v>38</v>
      </c>
      <c r="D56" s="32">
        <v>5</v>
      </c>
      <c r="E56" s="32">
        <v>20</v>
      </c>
      <c r="F56" s="32">
        <v>453</v>
      </c>
      <c r="G56" s="32">
        <f t="shared" si="4"/>
        <v>225</v>
      </c>
      <c r="H56" s="32">
        <f t="shared" si="4"/>
        <v>228</v>
      </c>
      <c r="I56" s="32">
        <v>48</v>
      </c>
      <c r="J56" s="32">
        <v>50</v>
      </c>
      <c r="K56" s="32">
        <v>35</v>
      </c>
      <c r="L56" s="32">
        <v>38</v>
      </c>
      <c r="M56" s="32">
        <v>33</v>
      </c>
      <c r="N56" s="32">
        <v>37</v>
      </c>
      <c r="O56" s="32">
        <v>31</v>
      </c>
      <c r="P56" s="32">
        <v>29</v>
      </c>
      <c r="Q56" s="32">
        <v>22</v>
      </c>
      <c r="R56" s="32">
        <v>25</v>
      </c>
      <c r="S56" s="32">
        <v>31</v>
      </c>
      <c r="T56" s="32">
        <v>14</v>
      </c>
      <c r="U56" s="32">
        <v>10</v>
      </c>
      <c r="V56" s="32">
        <v>11</v>
      </c>
      <c r="W56" s="32">
        <v>9</v>
      </c>
      <c r="X56" s="32">
        <v>16</v>
      </c>
      <c r="Y56" s="32">
        <v>6</v>
      </c>
      <c r="Z56" s="32">
        <v>8</v>
      </c>
      <c r="AA56" s="41">
        <f>F56/E56</f>
        <v>22.65</v>
      </c>
    </row>
    <row r="57" spans="1:27" s="45" customFormat="1" ht="15.95" customHeight="1" x14ac:dyDescent="0.25">
      <c r="A57" s="42" t="s">
        <v>45</v>
      </c>
      <c r="B57" s="43">
        <v>1</v>
      </c>
      <c r="C57" s="43">
        <v>41</v>
      </c>
      <c r="D57" s="43">
        <v>5</v>
      </c>
      <c r="E57" s="43">
        <v>24</v>
      </c>
      <c r="F57" s="43">
        <f>SUM(G57:H57)</f>
        <v>593</v>
      </c>
      <c r="G57" s="43">
        <f t="shared" si="4"/>
        <v>286</v>
      </c>
      <c r="H57" s="43">
        <f t="shared" si="4"/>
        <v>307</v>
      </c>
      <c r="I57" s="43">
        <v>55</v>
      </c>
      <c r="J57" s="43">
        <v>69</v>
      </c>
      <c r="K57" s="43">
        <v>47</v>
      </c>
      <c r="L57" s="43">
        <v>52</v>
      </c>
      <c r="M57" s="43">
        <v>40</v>
      </c>
      <c r="N57" s="43">
        <v>40</v>
      </c>
      <c r="O57" s="43">
        <v>34</v>
      </c>
      <c r="P57" s="43">
        <v>39</v>
      </c>
      <c r="Q57" s="43">
        <v>33</v>
      </c>
      <c r="R57" s="43">
        <v>33</v>
      </c>
      <c r="S57" s="43">
        <v>25</v>
      </c>
      <c r="T57" s="43">
        <v>28</v>
      </c>
      <c r="U57" s="43">
        <v>30</v>
      </c>
      <c r="V57" s="43">
        <v>15</v>
      </c>
      <c r="W57" s="43">
        <v>12</v>
      </c>
      <c r="X57" s="43">
        <v>14</v>
      </c>
      <c r="Y57" s="43">
        <v>10</v>
      </c>
      <c r="Z57" s="43">
        <v>17</v>
      </c>
      <c r="AA57" s="56">
        <f>F57/E57</f>
        <v>24.708333333333332</v>
      </c>
    </row>
    <row r="58" spans="1:27" s="48" customFormat="1" ht="16.5" x14ac:dyDescent="0.25">
      <c r="A58" s="46" t="s">
        <v>46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7" s="3" customFormat="1" x14ac:dyDescent="0.25"/>
  </sheetData>
  <mergeCells count="39">
    <mergeCell ref="U2:U4"/>
    <mergeCell ref="F3:H3"/>
    <mergeCell ref="I3:J3"/>
    <mergeCell ref="K3:L3"/>
    <mergeCell ref="M3:N3"/>
    <mergeCell ref="S3:T3"/>
    <mergeCell ref="A2:A4"/>
    <mergeCell ref="B2:B4"/>
    <mergeCell ref="C2:C4"/>
    <mergeCell ref="E2:E4"/>
    <mergeCell ref="F2:T2"/>
    <mergeCell ref="O3:P3"/>
    <mergeCell ref="Q3:R3"/>
    <mergeCell ref="O25:O27"/>
    <mergeCell ref="F26:H26"/>
    <mergeCell ref="I26:J26"/>
    <mergeCell ref="K26:L26"/>
    <mergeCell ref="M26:N26"/>
    <mergeCell ref="A25:A27"/>
    <mergeCell ref="B25:B27"/>
    <mergeCell ref="C25:C27"/>
    <mergeCell ref="E25:E27"/>
    <mergeCell ref="F25:N25"/>
    <mergeCell ref="AA48:AA50"/>
    <mergeCell ref="F49:H49"/>
    <mergeCell ref="I49:J49"/>
    <mergeCell ref="K49:L49"/>
    <mergeCell ref="M49:N49"/>
    <mergeCell ref="Y49:Z49"/>
    <mergeCell ref="A48:A50"/>
    <mergeCell ref="B48:B50"/>
    <mergeCell ref="C48:C50"/>
    <mergeCell ref="E48:E50"/>
    <mergeCell ref="F48:Z48"/>
    <mergeCell ref="O49:P49"/>
    <mergeCell ref="Q49:R49"/>
    <mergeCell ref="S49:T49"/>
    <mergeCell ref="U49:V49"/>
    <mergeCell ref="W49:X49"/>
  </mergeCells>
  <phoneticPr fontId="2"/>
  <pageMargins left="0.86614173228346458" right="0.59055118110236227" top="0.74803149606299213" bottom="0.70866141732283472" header="0.51181102362204722" footer="0.51181102362204722"/>
  <pageSetup paperSize="8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小学校・中学校・義務教育学校</vt:lpstr>
      <vt:lpstr>小学校・中学校・義務教育学校!Print_Area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2023-03-24T04:45:32Z</dcterms:created>
  <dcterms:modified xsi:type="dcterms:W3CDTF">2023-03-24T04:45:39Z</dcterms:modified>
</cp:coreProperties>
</file>