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60" yWindow="75" windowWidth="16215" windowHeight="4695"/>
  </bookViews>
  <sheets>
    <sheet name="小学校・中学校・義務教育学校" sheetId="8" r:id="rId1"/>
  </sheets>
  <definedNames>
    <definedName name="_xlnm.Print_Area" localSheetId="0">小学校・中学校・義務教育学校!$A$1:$AA$47</definedName>
  </definedNames>
  <calcPr calcId="162913"/>
</workbook>
</file>

<file path=xl/calcChain.xml><?xml version="1.0" encoding="utf-8"?>
<calcChain xmlns="http://schemas.openxmlformats.org/spreadsheetml/2006/main">
  <c r="F45" i="8" l="1"/>
  <c r="F46" i="8"/>
  <c r="O32" i="8"/>
  <c r="F31" i="8"/>
  <c r="O31" i="8" s="1"/>
  <c r="F32" i="8"/>
  <c r="F15" i="8"/>
  <c r="U15" i="8" s="1"/>
  <c r="F14" i="8"/>
  <c r="U14" i="8" s="1"/>
  <c r="G44" i="8" l="1"/>
  <c r="H44" i="8"/>
  <c r="G43" i="8"/>
  <c r="H43" i="8"/>
  <c r="G42" i="8"/>
  <c r="F42" i="8" s="1"/>
  <c r="H42" i="8"/>
  <c r="G41" i="8"/>
  <c r="H41" i="8"/>
  <c r="F41" i="8" s="1"/>
  <c r="AA41" i="8" s="1"/>
  <c r="G30" i="8"/>
  <c r="F30" i="8" s="1"/>
  <c r="O30" i="8" s="1"/>
  <c r="H30" i="8"/>
  <c r="H13" i="8"/>
  <c r="H12" i="8"/>
  <c r="H11" i="8"/>
  <c r="H10" i="8"/>
  <c r="G13" i="8"/>
  <c r="F13" i="8" s="1"/>
  <c r="U13" i="8" s="1"/>
  <c r="G27" i="8"/>
  <c r="H27" i="8"/>
  <c r="G28" i="8"/>
  <c r="H28" i="8"/>
  <c r="G29" i="8"/>
  <c r="H29" i="8"/>
  <c r="G10" i="8"/>
  <c r="F10" i="8" s="1"/>
  <c r="U10" i="8" s="1"/>
  <c r="G11" i="8"/>
  <c r="F11" i="8" s="1"/>
  <c r="U11" i="8" s="1"/>
  <c r="G12" i="8"/>
  <c r="F12" i="8" s="1"/>
  <c r="U12" i="8" s="1"/>
  <c r="G9" i="8"/>
  <c r="H40" i="8"/>
  <c r="G40" i="8"/>
  <c r="O25" i="8"/>
  <c r="U8" i="8"/>
  <c r="H26" i="8"/>
  <c r="G26" i="8"/>
  <c r="F26" i="8" s="1"/>
  <c r="O26" i="8" s="1"/>
  <c r="H9" i="8"/>
  <c r="G8" i="8"/>
  <c r="F40" i="8" l="1"/>
  <c r="AA40" i="8" s="1"/>
  <c r="F44" i="8"/>
  <c r="AA44" i="8" s="1"/>
  <c r="F28" i="8"/>
  <c r="F43" i="8"/>
  <c r="AA43" i="8" s="1"/>
  <c r="F9" i="8"/>
  <c r="U9" i="8" s="1"/>
  <c r="F29" i="8"/>
  <c r="O29" i="8" s="1"/>
  <c r="F27" i="8"/>
  <c r="O27" i="8" s="1"/>
  <c r="AA46" i="8"/>
</calcChain>
</file>

<file path=xl/sharedStrings.xml><?xml version="1.0" encoding="utf-8"?>
<sst xmlns="http://schemas.openxmlformats.org/spreadsheetml/2006/main" count="186" uniqueCount="41">
  <si>
    <t>２年</t>
  </si>
  <si>
    <t>３年</t>
  </si>
  <si>
    <t>４年</t>
  </si>
  <si>
    <t>５年</t>
  </si>
  <si>
    <t>６年</t>
  </si>
  <si>
    <t>(各年５月１日現在）</t>
    <rPh sb="1" eb="3">
      <t>カクネン</t>
    </rPh>
    <rPh sb="4" eb="5">
      <t>ガツ</t>
    </rPh>
    <rPh sb="6" eb="7">
      <t>ヒ</t>
    </rPh>
    <rPh sb="7" eb="9">
      <t>ゲンザイ</t>
    </rPh>
    <phoneticPr fontId="2"/>
  </si>
  <si>
    <t>年次</t>
    <rPh sb="0" eb="2">
      <t>ネンジ</t>
    </rPh>
    <phoneticPr fontId="2"/>
  </si>
  <si>
    <t>学校数</t>
    <rPh sb="0" eb="3">
      <t>ガッコウスウ</t>
    </rPh>
    <phoneticPr fontId="2"/>
  </si>
  <si>
    <t>教職員数</t>
    <rPh sb="0" eb="2">
      <t>キョウショク</t>
    </rPh>
    <rPh sb="2" eb="4">
      <t>インスウ</t>
    </rPh>
    <phoneticPr fontId="2"/>
  </si>
  <si>
    <t>学校医</t>
    <rPh sb="0" eb="3">
      <t>ガッコウイ</t>
    </rPh>
    <phoneticPr fontId="2"/>
  </si>
  <si>
    <t>学級数</t>
    <rPh sb="0" eb="3">
      <t>ガッキュウスウ</t>
    </rPh>
    <phoneticPr fontId="2"/>
  </si>
  <si>
    <t>１学級当たりの　　　児童数　　　</t>
    <rPh sb="1" eb="3">
      <t>ガッキュウ</t>
    </rPh>
    <rPh sb="3" eb="4">
      <t>ア</t>
    </rPh>
    <rPh sb="10" eb="13">
      <t>ジドウスウ</t>
    </rPh>
    <phoneticPr fontId="2"/>
  </si>
  <si>
    <t>歯科医</t>
    <rPh sb="0" eb="2">
      <t>シカ</t>
    </rPh>
    <rPh sb="2" eb="3">
      <t>イ</t>
    </rPh>
    <phoneticPr fontId="2"/>
  </si>
  <si>
    <t>総数</t>
    <rPh sb="0" eb="2">
      <t>ソウスウ</t>
    </rPh>
    <phoneticPr fontId="2"/>
  </si>
  <si>
    <t>１年</t>
    <rPh sb="1" eb="2">
      <t>ネン</t>
    </rPh>
    <phoneticPr fontId="2"/>
  </si>
  <si>
    <t>薬剤師</t>
    <rPh sb="0" eb="3">
      <t>ヤクザイシ</t>
    </rPh>
    <phoneticPr fontId="2"/>
  </si>
  <si>
    <t>男</t>
    <rPh sb="0" eb="1">
      <t>オ</t>
    </rPh>
    <phoneticPr fontId="2"/>
  </si>
  <si>
    <t>女</t>
    <rPh sb="0" eb="1">
      <t>オンナ</t>
    </rPh>
    <phoneticPr fontId="2"/>
  </si>
  <si>
    <t>校</t>
    <rPh sb="0" eb="1">
      <t>コウ</t>
    </rPh>
    <phoneticPr fontId="2"/>
  </si>
  <si>
    <t>人</t>
    <rPh sb="0" eb="1">
      <t>ニン</t>
    </rPh>
    <phoneticPr fontId="2"/>
  </si>
  <si>
    <t>学級</t>
    <rPh sb="0" eb="2">
      <t>ガッキュウ</t>
    </rPh>
    <phoneticPr fontId="2"/>
  </si>
  <si>
    <t>27年</t>
  </si>
  <si>
    <t>28年</t>
    <phoneticPr fontId="2"/>
  </si>
  <si>
    <t>児　　　　　　　　　　　　　　　　　　　　　　　童　　　　　　　　　　　　　　　　　　　　　　　数</t>
    <phoneticPr fontId="2"/>
  </si>
  <si>
    <t>生　　　　　　　　　　　　　徒　　　　　　　　　　　　　数</t>
    <phoneticPr fontId="2"/>
  </si>
  <si>
    <t>１学級
当たりの
生徒数　　</t>
    <rPh sb="1" eb="3">
      <t>ガッキュウ</t>
    </rPh>
    <rPh sb="4" eb="5">
      <t>ア</t>
    </rPh>
    <rPh sb="9" eb="12">
      <t>セイトスウ</t>
    </rPh>
    <phoneticPr fontId="2"/>
  </si>
  <si>
    <t>29年</t>
    <rPh sb="2" eb="3">
      <t>ネン</t>
    </rPh>
    <phoneticPr fontId="2"/>
  </si>
  <si>
    <t>平成29年</t>
    <rPh sb="0" eb="2">
      <t>ヘイセイ</t>
    </rPh>
    <rPh sb="4" eb="5">
      <t>ネン</t>
    </rPh>
    <phoneticPr fontId="2"/>
  </si>
  <si>
    <t>７年</t>
    <phoneticPr fontId="2"/>
  </si>
  <si>
    <t>８年</t>
    <phoneticPr fontId="2"/>
  </si>
  <si>
    <t>９年</t>
    <rPh sb="1" eb="2">
      <t>ネン</t>
    </rPh>
    <phoneticPr fontId="2"/>
  </si>
  <si>
    <t>１学級当たりの児童生徒数　　　</t>
    <rPh sb="1" eb="3">
      <t>ガッキュウ</t>
    </rPh>
    <rPh sb="3" eb="4">
      <t>ア</t>
    </rPh>
    <rPh sb="7" eb="9">
      <t>ジドウ</t>
    </rPh>
    <rPh sb="9" eb="11">
      <t>セイト</t>
    </rPh>
    <rPh sb="11" eb="12">
      <t>カズ</t>
    </rPh>
    <phoneticPr fontId="2"/>
  </si>
  <si>
    <t>児　　　　　　　　　　　　　　　　　　　　　　　童　　　　　　　　　　　　　　　　　　　　　　　生　　　　　　　　　　　　　　　　　　　　　　　徒　　　　　　　　　　　　　　　　　　　　　　　数</t>
    <rPh sb="48" eb="49">
      <t>セイ</t>
    </rPh>
    <rPh sb="72" eb="73">
      <t>ト</t>
    </rPh>
    <rPh sb="96" eb="97">
      <t>スウ</t>
    </rPh>
    <phoneticPr fontId="2"/>
  </si>
  <si>
    <t>30年</t>
    <rPh sb="2" eb="3">
      <t>ネン</t>
    </rPh>
    <phoneticPr fontId="2"/>
  </si>
  <si>
    <t>令和元年</t>
    <rPh sb="0" eb="2">
      <t>レイワ</t>
    </rPh>
    <rPh sb="2" eb="4">
      <t>ガンネン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</si>
  <si>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</si>
  <si>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</si>
  <si>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4年</t>
    <rPh sb="1" eb="2">
      <t>ネン</t>
    </rPh>
    <phoneticPr fontId="2"/>
  </si>
  <si>
    <t>資料：学校教育室</t>
    <rPh sb="3" eb="5">
      <t>ガッコウ</t>
    </rPh>
    <rPh sb="5" eb="7">
      <t>キョウイク</t>
    </rPh>
    <phoneticPr fontId="2"/>
  </si>
  <si>
    <t>5年</t>
    <rPh sb="1" eb="2">
      <t>ネン</t>
    </rPh>
    <phoneticPr fontId="2"/>
  </si>
  <si>
    <t>平成26年</t>
    <rPh sb="0" eb="2">
      <t>ヘイセイ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</si>
</sst>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_ "/>
    <numFmt numFmtId="178" formatCode="#,##0_);[Red]\(#,##0\)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12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</cellStyleXfs>
  <cellXfs count="78">
    <xf numFmtId="0" fontId="0" fillId="0" borderId="0" xfId="0">
      <alignment vertical="center"/>
    </xf>
    <xf numFmtId="176" fontId="3" fillId="0" borderId="0" xfId="2" applyNumberFormat="1" applyFont="1" applyProtection="1">
      <protection locked="0"/>
    </xf>
    <xf numFmtId="176" fontId="4" fillId="0" borderId="0" xfId="2" applyNumberFormat="1" applyFont="1" applyProtection="1">
      <protection locked="0"/>
    </xf>
    <xf numFmtId="0" fontId="4" fillId="0" borderId="0" xfId="2" applyFont="1" applyProtection="1">
      <protection locked="0"/>
    </xf>
    <xf numFmtId="176" fontId="4" fillId="0" borderId="0" xfId="2" applyNumberFormat="1" applyFont="1" applyAlignment="1" applyProtection="1">
      <alignment horizontal="right"/>
      <protection locked="0"/>
    </xf>
    <xf numFmtId="0" fontId="4" fillId="0" borderId="1" xfId="2" applyFont="1" applyBorder="1" applyAlignment="1" applyProtection="1">
      <alignment horizontal="right"/>
      <protection locked="0"/>
    </xf>
    <xf numFmtId="176" fontId="5" fillId="0" borderId="2" xfId="2" applyNumberFormat="1" applyFont="1" applyBorder="1" applyAlignment="1" applyProtection="1">
      <alignment horizontal="distributed" justifyLastLine="1"/>
      <protection locked="0"/>
    </xf>
    <xf numFmtId="176" fontId="5" fillId="0" borderId="2" xfId="2" applyNumberFormat="1" applyFont="1" applyBorder="1" applyAlignment="1" applyProtection="1">
      <alignment horizontal="center"/>
      <protection locked="0"/>
    </xf>
    <xf numFmtId="176" fontId="6" fillId="0" borderId="8" xfId="2" applyNumberFormat="1" applyFont="1" applyBorder="1" applyProtection="1">
      <protection locked="0"/>
    </xf>
    <xf numFmtId="0" fontId="6" fillId="0" borderId="0" xfId="0" applyFont="1" applyBorder="1" applyAlignment="1" applyProtection="1">
      <alignment horizontal="right" vertical="center" justifyLastLine="1"/>
      <protection locked="0"/>
    </xf>
    <xf numFmtId="0" fontId="6" fillId="0" borderId="9" xfId="0" applyFont="1" applyBorder="1" applyAlignment="1" applyProtection="1">
      <alignment horizontal="right" vertical="center" justifyLastLine="1"/>
      <protection locked="0"/>
    </xf>
    <xf numFmtId="0" fontId="6" fillId="0" borderId="0" xfId="2" applyFont="1" applyProtection="1">
      <protection locked="0"/>
    </xf>
    <xf numFmtId="176" fontId="5" fillId="0" borderId="4" xfId="2" applyNumberFormat="1" applyFont="1" applyBorder="1" applyAlignment="1" applyProtection="1">
      <alignment horizontal="right"/>
      <protection locked="0"/>
    </xf>
    <xf numFmtId="0" fontId="4" fillId="0" borderId="0" xfId="2" applyFont="1" applyBorder="1" applyProtection="1">
      <protection locked="0"/>
    </xf>
    <xf numFmtId="176" fontId="5" fillId="0" borderId="4" xfId="2" applyNumberFormat="1" applyFont="1" applyFill="1" applyBorder="1" applyAlignment="1" applyProtection="1">
      <alignment horizontal="right"/>
      <protection locked="0"/>
    </xf>
    <xf numFmtId="0" fontId="3" fillId="0" borderId="0" xfId="3" applyFont="1" applyProtection="1">
      <protection locked="0"/>
    </xf>
    <xf numFmtId="0" fontId="4" fillId="0" borderId="0" xfId="3" applyFont="1" applyProtection="1">
      <protection locked="0"/>
    </xf>
    <xf numFmtId="0" fontId="4" fillId="0" borderId="0" xfId="3" applyFont="1" applyAlignment="1" applyProtection="1">
      <alignment horizontal="right"/>
      <protection locked="0"/>
    </xf>
    <xf numFmtId="0" fontId="4" fillId="0" borderId="2" xfId="3" applyFont="1" applyBorder="1" applyAlignment="1" applyProtection="1">
      <alignment horizontal="distributed" vertical="center" justifyLastLine="1"/>
      <protection locked="0"/>
    </xf>
    <xf numFmtId="0" fontId="5" fillId="0" borderId="0" xfId="3" applyFont="1" applyBorder="1" applyProtection="1">
      <protection locked="0"/>
    </xf>
    <xf numFmtId="0" fontId="5" fillId="0" borderId="0" xfId="3" applyFont="1" applyProtection="1">
      <protection locked="0"/>
    </xf>
    <xf numFmtId="0" fontId="4" fillId="0" borderId="2" xfId="3" applyFont="1" applyBorder="1" applyAlignment="1" applyProtection="1">
      <alignment horizontal="distributed" justifyLastLine="1"/>
      <protection locked="0"/>
    </xf>
    <xf numFmtId="0" fontId="4" fillId="0" borderId="2" xfId="3" applyFont="1" applyBorder="1" applyAlignment="1" applyProtection="1">
      <alignment horizontal="center"/>
      <protection locked="0"/>
    </xf>
    <xf numFmtId="176" fontId="5" fillId="0" borderId="8" xfId="2" applyNumberFormat="1" applyFont="1" applyBorder="1" applyProtection="1">
      <protection locked="0"/>
    </xf>
    <xf numFmtId="0" fontId="5" fillId="0" borderId="0" xfId="0" applyFont="1" applyBorder="1" applyAlignment="1" applyProtection="1">
      <alignment horizontal="right" vertical="center" justifyLastLine="1"/>
      <protection locked="0"/>
    </xf>
    <xf numFmtId="0" fontId="5" fillId="0" borderId="3" xfId="0" applyFont="1" applyBorder="1" applyAlignment="1" applyProtection="1">
      <alignment horizontal="right" vertical="center" justifyLastLine="1"/>
      <protection locked="0"/>
    </xf>
    <xf numFmtId="0" fontId="5" fillId="0" borderId="0" xfId="2" applyFont="1" applyProtection="1">
      <protection locked="0"/>
    </xf>
    <xf numFmtId="0" fontId="5" fillId="0" borderId="4" xfId="3" applyFont="1" applyBorder="1" applyAlignment="1" applyProtection="1">
      <alignment horizontal="right"/>
      <protection locked="0"/>
    </xf>
    <xf numFmtId="0" fontId="5" fillId="0" borderId="4" xfId="3" applyFont="1" applyFill="1" applyBorder="1" applyAlignment="1" applyProtection="1">
      <alignment horizontal="right"/>
      <protection locked="0"/>
    </xf>
    <xf numFmtId="0" fontId="6" fillId="0" borderId="3" xfId="0" applyFont="1" applyBorder="1" applyAlignment="1" applyProtection="1">
      <alignment horizontal="right" vertical="center" justifyLastLine="1"/>
      <protection locked="0"/>
    </xf>
    <xf numFmtId="0" fontId="4" fillId="0" borderId="0" xfId="0" applyFont="1" applyProtection="1">
      <alignment vertical="center"/>
      <protection locked="0"/>
    </xf>
    <xf numFmtId="176" fontId="5" fillId="0" borderId="0" xfId="2" applyNumberFormat="1" applyFont="1" applyFill="1" applyBorder="1" applyAlignment="1" applyProtection="1"/>
    <xf numFmtId="177" fontId="5" fillId="0" borderId="3" xfId="2" applyNumberFormat="1" applyFont="1" applyFill="1" applyBorder="1" applyProtection="1"/>
    <xf numFmtId="176" fontId="5" fillId="0" borderId="10" xfId="2" applyNumberFormat="1" applyFont="1" applyFill="1" applyBorder="1" applyAlignment="1" applyProtection="1"/>
    <xf numFmtId="178" fontId="5" fillId="0" borderId="0" xfId="3" applyNumberFormat="1" applyFont="1" applyFill="1" applyBorder="1" applyProtection="1"/>
    <xf numFmtId="178" fontId="5" fillId="0" borderId="0" xfId="3" applyNumberFormat="1" applyFont="1" applyFill="1" applyBorder="1" applyAlignment="1" applyProtection="1"/>
    <xf numFmtId="178" fontId="5" fillId="0" borderId="0" xfId="1" applyNumberFormat="1" applyFont="1" applyFill="1" applyBorder="1" applyAlignment="1" applyProtection="1"/>
    <xf numFmtId="177" fontId="5" fillId="0" borderId="3" xfId="3" applyNumberFormat="1" applyFont="1" applyBorder="1" applyProtection="1"/>
    <xf numFmtId="177" fontId="5" fillId="0" borderId="3" xfId="3" applyNumberFormat="1" applyFont="1" applyFill="1" applyBorder="1" applyProtection="1"/>
    <xf numFmtId="178" fontId="5" fillId="0" borderId="10" xfId="3" applyNumberFormat="1" applyFont="1" applyFill="1" applyBorder="1" applyProtection="1"/>
    <xf numFmtId="177" fontId="5" fillId="0" borderId="3" xfId="2" applyNumberFormat="1" applyFont="1" applyFill="1" applyBorder="1" applyAlignment="1" applyProtection="1">
      <alignment shrinkToFit="1"/>
    </xf>
    <xf numFmtId="176" fontId="5" fillId="0" borderId="0" xfId="2" applyNumberFormat="1" applyFont="1" applyFill="1" applyProtection="1">
      <protection locked="0"/>
    </xf>
    <xf numFmtId="176" fontId="4" fillId="0" borderId="0" xfId="2" applyNumberFormat="1" applyFont="1" applyFill="1" applyProtection="1">
      <protection locked="0"/>
    </xf>
    <xf numFmtId="0" fontId="4" fillId="0" borderId="0" xfId="2" applyFont="1" applyFill="1" applyProtection="1">
      <protection locked="0"/>
    </xf>
    <xf numFmtId="0" fontId="4" fillId="0" borderId="0" xfId="3" applyFont="1" applyFill="1" applyProtection="1">
      <protection locked="0"/>
    </xf>
    <xf numFmtId="0" fontId="8" fillId="0" borderId="0" xfId="2" applyFont="1" applyFill="1" applyBorder="1" applyProtection="1">
      <protection locked="0"/>
    </xf>
    <xf numFmtId="0" fontId="7" fillId="0" borderId="0" xfId="3" applyFont="1" applyFill="1" applyBorder="1" applyProtection="1">
      <protection locked="0"/>
    </xf>
    <xf numFmtId="176" fontId="5" fillId="0" borderId="5" xfId="2" applyNumberFormat="1" applyFont="1" applyFill="1" applyBorder="1" applyAlignment="1" applyProtection="1">
      <alignment horizontal="right"/>
      <protection locked="0"/>
    </xf>
    <xf numFmtId="176" fontId="5" fillId="0" borderId="6" xfId="2" applyNumberFormat="1" applyFont="1" applyFill="1" applyBorder="1" applyAlignment="1" applyProtection="1">
      <protection locked="0"/>
    </xf>
    <xf numFmtId="176" fontId="5" fillId="0" borderId="6" xfId="2" applyNumberFormat="1" applyFont="1" applyFill="1" applyBorder="1" applyAlignment="1" applyProtection="1"/>
    <xf numFmtId="177" fontId="5" fillId="0" borderId="7" xfId="2" applyNumberFormat="1" applyFont="1" applyFill="1" applyBorder="1" applyProtection="1"/>
    <xf numFmtId="0" fontId="5" fillId="0" borderId="5" xfId="3" applyFont="1" applyFill="1" applyBorder="1" applyAlignment="1" applyProtection="1">
      <alignment horizontal="right"/>
      <protection locked="0"/>
    </xf>
    <xf numFmtId="178" fontId="5" fillId="0" borderId="6" xfId="3" applyNumberFormat="1" applyFont="1" applyFill="1" applyBorder="1" applyProtection="1">
      <protection locked="0"/>
    </xf>
    <xf numFmtId="178" fontId="5" fillId="0" borderId="6" xfId="3" applyNumberFormat="1" applyFont="1" applyFill="1" applyBorder="1" applyAlignment="1" applyProtection="1">
      <protection locked="0"/>
    </xf>
    <xf numFmtId="178" fontId="5" fillId="0" borderId="6" xfId="3" applyNumberFormat="1" applyFont="1" applyFill="1" applyBorder="1" applyAlignment="1" applyProtection="1"/>
    <xf numFmtId="178" fontId="5" fillId="0" borderId="6" xfId="1" applyNumberFormat="1" applyFont="1" applyFill="1" applyBorder="1" applyAlignment="1" applyProtection="1">
      <protection locked="0"/>
    </xf>
    <xf numFmtId="177" fontId="5" fillId="0" borderId="7" xfId="3" applyNumberFormat="1" applyFont="1" applyFill="1" applyBorder="1" applyProtection="1"/>
    <xf numFmtId="0" fontId="4" fillId="0" borderId="0" xfId="2" applyFont="1" applyFill="1" applyBorder="1" applyProtection="1">
      <protection locked="0"/>
    </xf>
    <xf numFmtId="177" fontId="5" fillId="0" borderId="7" xfId="2" applyNumberFormat="1" applyFont="1" applyFill="1" applyBorder="1" applyAlignment="1" applyProtection="1">
      <alignment shrinkToFit="1"/>
      <protection locked="0"/>
    </xf>
    <xf numFmtId="176" fontId="5" fillId="0" borderId="2" xfId="2" applyNumberFormat="1" applyFont="1" applyBorder="1" applyAlignment="1" applyProtection="1">
      <alignment horizontal="distributed" vertical="center" justifyLastLine="1"/>
      <protection locked="0"/>
    </xf>
    <xf numFmtId="176" fontId="5" fillId="0" borderId="11" xfId="2" applyNumberFormat="1" applyFont="1" applyBorder="1" applyAlignment="1" applyProtection="1">
      <alignment horizontal="center" justifyLastLine="1"/>
      <protection locked="0"/>
    </xf>
    <xf numFmtId="176" fontId="5" fillId="0" borderId="12" xfId="2" applyNumberFormat="1" applyFont="1" applyBorder="1" applyAlignment="1" applyProtection="1">
      <alignment horizontal="center" justifyLastLine="1"/>
      <protection locked="0"/>
    </xf>
    <xf numFmtId="176" fontId="5" fillId="0" borderId="13" xfId="2" applyNumberFormat="1" applyFont="1" applyBorder="1" applyAlignment="1" applyProtection="1">
      <alignment horizontal="center" justifyLastLine="1"/>
      <protection locked="0"/>
    </xf>
    <xf numFmtId="176" fontId="5" fillId="0" borderId="2" xfId="2" applyNumberFormat="1" applyFont="1" applyBorder="1" applyAlignment="1" applyProtection="1">
      <alignment horizontal="distributed" justifyLastLine="1"/>
      <protection locked="0"/>
    </xf>
    <xf numFmtId="0" fontId="5" fillId="0" borderId="2" xfId="2" applyFont="1" applyBorder="1" applyAlignment="1" applyProtection="1">
      <alignment horizontal="distributed" vertical="distributed" wrapText="1"/>
      <protection locked="0"/>
    </xf>
    <xf numFmtId="0" fontId="4" fillId="0" borderId="8" xfId="3" applyFont="1" applyBorder="1" applyAlignment="1" applyProtection="1">
      <alignment horizontal="distributed" vertical="center" justifyLastLine="1"/>
      <protection locked="0"/>
    </xf>
    <xf numFmtId="0" fontId="4" fillId="0" borderId="4" xfId="3" applyFont="1" applyBorder="1" applyAlignment="1" applyProtection="1">
      <alignment horizontal="distributed" vertical="center" justifyLastLine="1"/>
      <protection locked="0"/>
    </xf>
    <xf numFmtId="0" fontId="4" fillId="0" borderId="5" xfId="3" applyFont="1" applyBorder="1" applyAlignment="1" applyProtection="1">
      <alignment horizontal="distributed" vertical="center" justifyLastLine="1"/>
      <protection locked="0"/>
    </xf>
    <xf numFmtId="0" fontId="4" fillId="0" borderId="2" xfId="3" applyFont="1" applyBorder="1" applyAlignment="1" applyProtection="1">
      <alignment horizontal="distributed" vertical="center" justifyLastLine="1"/>
      <protection locked="0"/>
    </xf>
    <xf numFmtId="0" fontId="4" fillId="0" borderId="11" xfId="3" applyFont="1" applyBorder="1" applyAlignment="1" applyProtection="1">
      <alignment horizontal="center" justifyLastLine="1"/>
      <protection locked="0"/>
    </xf>
    <xf numFmtId="0" fontId="4" fillId="0" borderId="12" xfId="3" applyFont="1" applyBorder="1" applyAlignment="1" applyProtection="1">
      <alignment horizontal="center" justifyLastLine="1"/>
      <protection locked="0"/>
    </xf>
    <xf numFmtId="0" fontId="4" fillId="0" borderId="13" xfId="3" applyFont="1" applyBorder="1" applyAlignment="1" applyProtection="1">
      <alignment horizontal="center" justifyLastLine="1"/>
      <protection locked="0"/>
    </xf>
    <xf numFmtId="0" fontId="4" fillId="0" borderId="8" xfId="3" applyFont="1" applyBorder="1" applyAlignment="1" applyProtection="1">
      <alignment horizontal="distributed" vertical="center" wrapText="1"/>
      <protection locked="0"/>
    </xf>
    <xf numFmtId="0" fontId="4" fillId="0" borderId="4" xfId="3" applyFont="1" applyBorder="1" applyAlignment="1" applyProtection="1">
      <alignment horizontal="distributed" vertical="center" wrapText="1"/>
      <protection locked="0"/>
    </xf>
    <xf numFmtId="0" fontId="4" fillId="0" borderId="5" xfId="3" applyFont="1" applyBorder="1" applyAlignment="1" applyProtection="1">
      <alignment horizontal="distributed" vertical="center" wrapText="1"/>
      <protection locked="0"/>
    </xf>
    <xf numFmtId="0" fontId="4" fillId="0" borderId="2" xfId="3" applyFont="1" applyBorder="1" applyAlignment="1" applyProtection="1">
      <alignment horizontal="distributed" justifyLastLine="1"/>
      <protection locked="0"/>
    </xf>
    <xf numFmtId="0" fontId="4" fillId="0" borderId="0" xfId="0" applyFont="1" applyBorder="1" applyProtection="1">
      <alignment vertical="center"/>
      <protection locked="0"/>
    </xf>
    <xf numFmtId="0" fontId="4" fillId="0" borderId="0" xfId="2" applyFont="1" applyBorder="1" applyAlignment="1" applyProtection="1">
      <alignment horizontal="right"/>
      <protection locked="0"/>
    </xf>
  </cellXfs>
  <cellStyles count="4">
    <cellStyle name="桁区切り" xfId="1" builtinId="6"/>
    <cellStyle name="標準" xfId="0" builtinId="0"/>
    <cellStyle name="標準_0090-0091小学校" xfId="2"/>
    <cellStyle name="標準_0090-0091中学校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38101</xdr:colOff>
      <xdr:row>16</xdr:row>
      <xdr:rowOff>176893</xdr:rowOff>
    </xdr:from>
    <xdr:ext cx="729949" cy="291359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8101" y="8531679"/>
          <a:ext cx="723900" cy="287110"/>
        </a:xfrm>
        <a:prstGeom prst="rect">
          <a:avLst/>
        </a:prstGeom>
        <a:gradFill rotWithShape="1">
          <a:gsLst>
            <a:gs pos="0">
              <a:srgbClr val="FFFFFF"/>
            </a:gs>
            <a:gs pos="100000">
              <a:srgbClr val="FFFFFF">
                <a:gamma/>
                <a:shade val="46275"/>
                <a:invGamma/>
              </a:srgbClr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wrap="square" lIns="27432" tIns="22860" rIns="27432" bIns="0" anchor="b" upright="1">
          <a:noAutofit/>
        </a:bodyPr>
        <a:lstStyle/>
        <a:p>
          <a:pPr algn="dist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中学校</a:t>
          </a:r>
        </a:p>
      </xdr:txBody>
    </xdr:sp>
    <xdr:clientData/>
  </xdr:oneCellAnchor>
  <xdr:oneCellAnchor>
    <xdr:from>
      <xdr:col>0</xdr:col>
      <xdr:colOff>38101</xdr:colOff>
      <xdr:row>0</xdr:row>
      <xdr:rowOff>0</xdr:rowOff>
    </xdr:from>
    <xdr:ext cx="688567" cy="319446"/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38101" y="4720441"/>
          <a:ext cx="689424" cy="319446"/>
        </a:xfrm>
        <a:prstGeom prst="rect">
          <a:avLst/>
        </a:prstGeom>
        <a:gradFill rotWithShape="1">
          <a:gsLst>
            <a:gs pos="0">
              <a:srgbClr val="FFFFFF"/>
            </a:gs>
            <a:gs pos="100000">
              <a:srgbClr val="FFFFFF">
                <a:gamma/>
                <a:shade val="46275"/>
                <a:invGamma/>
              </a:srgbClr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wrap="square" lIns="27432" tIns="22860" rIns="27432" bIns="0" anchor="t" upright="1">
          <a:spAutoFit/>
        </a:bodyPr>
        <a:lstStyle/>
        <a:p>
          <a:pPr algn="dist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小学校</a:t>
          </a:r>
        </a:p>
      </xdr:txBody>
    </xdr:sp>
    <xdr:clientData/>
  </xdr:oneCellAnchor>
  <xdr:oneCellAnchor>
    <xdr:from>
      <xdr:col>0</xdr:col>
      <xdr:colOff>38100</xdr:colOff>
      <xdr:row>34</xdr:row>
      <xdr:rowOff>36739</xdr:rowOff>
    </xdr:from>
    <xdr:ext cx="1359093" cy="325965"/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38100" y="27214"/>
          <a:ext cx="1363435" cy="319446"/>
        </a:xfrm>
        <a:prstGeom prst="rect">
          <a:avLst/>
        </a:prstGeom>
        <a:gradFill rotWithShape="1">
          <a:gsLst>
            <a:gs pos="0">
              <a:srgbClr val="FFFFFF"/>
            </a:gs>
            <a:gs pos="100000">
              <a:srgbClr val="FFFFFF">
                <a:gamma/>
                <a:shade val="46275"/>
                <a:invGamma/>
              </a:srgbClr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wrap="square" lIns="27432" tIns="22860" rIns="27432" bIns="0" anchor="t" upright="1">
          <a:spAutoFit/>
        </a:bodyPr>
        <a:lstStyle/>
        <a:p>
          <a:pPr algn="dist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義務教育学校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8"/>
  <sheetViews>
    <sheetView showGridLines="0" tabSelected="1" view="pageBreakPreview" zoomScale="70" zoomScaleNormal="100" zoomScaleSheetLayoutView="70" workbookViewId="0"/>
  </sheetViews>
  <sheetFormatPr defaultColWidth="9" defaultRowHeight="15.75" x14ac:dyDescent="0.15"/>
  <cols>
    <col min="1" max="1" width="12" style="30" customWidth="1"/>
    <col min="2" max="2" width="8.25" style="30" bestFit="1" customWidth="1"/>
    <col min="3" max="3" width="10.125" style="30" bestFit="1" customWidth="1"/>
    <col min="4" max="5" width="8.625" style="30" customWidth="1"/>
    <col min="6" max="6" width="10.625" style="30" customWidth="1"/>
    <col min="7" max="7" width="9.625" style="30" bestFit="1" customWidth="1"/>
    <col min="8" max="8" width="8.875" style="30" customWidth="1"/>
    <col min="9" max="14" width="9.25" style="30" bestFit="1" customWidth="1"/>
    <col min="15" max="15" width="10.125" style="30" customWidth="1"/>
    <col min="16" max="20" width="9.125" style="30" bestFit="1" customWidth="1"/>
    <col min="21" max="21" width="10.125" style="30" bestFit="1" customWidth="1"/>
    <col min="22" max="26" width="9" style="30"/>
    <col min="27" max="27" width="9.5" style="30" customWidth="1"/>
    <col min="28" max="16384" width="9" style="30"/>
  </cols>
  <sheetData>
    <row r="1" spans="1:42" s="3" customFormat="1" ht="29.25" customHeight="1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S1" s="2"/>
      <c r="T1" s="2"/>
      <c r="U1" s="4" t="s">
        <v>5</v>
      </c>
      <c r="AK1" s="5"/>
      <c r="AL1" s="5"/>
      <c r="AM1" s="5"/>
      <c r="AN1" s="5"/>
      <c r="AO1" s="5"/>
      <c r="AP1" s="5"/>
    </row>
    <row r="2" spans="1:42" s="3" customFormat="1" ht="18.600000000000001" customHeight="1" x14ac:dyDescent="0.25">
      <c r="A2" s="59" t="s">
        <v>6</v>
      </c>
      <c r="B2" s="59" t="s">
        <v>7</v>
      </c>
      <c r="C2" s="59" t="s">
        <v>8</v>
      </c>
      <c r="D2" s="6" t="s">
        <v>9</v>
      </c>
      <c r="E2" s="59" t="s">
        <v>10</v>
      </c>
      <c r="F2" s="60" t="s">
        <v>23</v>
      </c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2"/>
      <c r="U2" s="64" t="s">
        <v>11</v>
      </c>
    </row>
    <row r="3" spans="1:42" s="3" customFormat="1" ht="18.600000000000001" customHeight="1" x14ac:dyDescent="0.25">
      <c r="A3" s="59"/>
      <c r="B3" s="59"/>
      <c r="C3" s="59"/>
      <c r="D3" s="6" t="s">
        <v>12</v>
      </c>
      <c r="E3" s="59"/>
      <c r="F3" s="63" t="s">
        <v>13</v>
      </c>
      <c r="G3" s="63"/>
      <c r="H3" s="63"/>
      <c r="I3" s="63" t="s">
        <v>14</v>
      </c>
      <c r="J3" s="63"/>
      <c r="K3" s="63" t="s">
        <v>0</v>
      </c>
      <c r="L3" s="63"/>
      <c r="M3" s="63" t="s">
        <v>1</v>
      </c>
      <c r="N3" s="63"/>
      <c r="O3" s="63" t="s">
        <v>2</v>
      </c>
      <c r="P3" s="63"/>
      <c r="Q3" s="63" t="s">
        <v>3</v>
      </c>
      <c r="R3" s="63"/>
      <c r="S3" s="63" t="s">
        <v>4</v>
      </c>
      <c r="T3" s="63"/>
      <c r="U3" s="64"/>
    </row>
    <row r="4" spans="1:42" s="3" customFormat="1" ht="18.600000000000001" customHeight="1" x14ac:dyDescent="0.25">
      <c r="A4" s="59"/>
      <c r="B4" s="59"/>
      <c r="C4" s="59"/>
      <c r="D4" s="6" t="s">
        <v>15</v>
      </c>
      <c r="E4" s="59"/>
      <c r="F4" s="6" t="s">
        <v>13</v>
      </c>
      <c r="G4" s="7" t="s">
        <v>16</v>
      </c>
      <c r="H4" s="7" t="s">
        <v>17</v>
      </c>
      <c r="I4" s="7" t="s">
        <v>16</v>
      </c>
      <c r="J4" s="7" t="s">
        <v>17</v>
      </c>
      <c r="K4" s="7" t="s">
        <v>16</v>
      </c>
      <c r="L4" s="7" t="s">
        <v>17</v>
      </c>
      <c r="M4" s="7" t="s">
        <v>16</v>
      </c>
      <c r="N4" s="7" t="s">
        <v>17</v>
      </c>
      <c r="O4" s="7" t="s">
        <v>16</v>
      </c>
      <c r="P4" s="7" t="s">
        <v>17</v>
      </c>
      <c r="Q4" s="7" t="s">
        <v>16</v>
      </c>
      <c r="R4" s="7" t="s">
        <v>17</v>
      </c>
      <c r="S4" s="7" t="s">
        <v>16</v>
      </c>
      <c r="T4" s="7" t="s">
        <v>17</v>
      </c>
      <c r="U4" s="64"/>
    </row>
    <row r="5" spans="1:42" s="11" customFormat="1" ht="14.25" x14ac:dyDescent="0.25">
      <c r="A5" s="8"/>
      <c r="B5" s="9" t="s">
        <v>18</v>
      </c>
      <c r="C5" s="9" t="s">
        <v>19</v>
      </c>
      <c r="D5" s="9" t="s">
        <v>19</v>
      </c>
      <c r="E5" s="9" t="s">
        <v>20</v>
      </c>
      <c r="F5" s="9" t="s">
        <v>19</v>
      </c>
      <c r="G5" s="9" t="s">
        <v>19</v>
      </c>
      <c r="H5" s="9" t="s">
        <v>19</v>
      </c>
      <c r="I5" s="9" t="s">
        <v>19</v>
      </c>
      <c r="J5" s="9" t="s">
        <v>19</v>
      </c>
      <c r="K5" s="9" t="s">
        <v>19</v>
      </c>
      <c r="L5" s="9" t="s">
        <v>19</v>
      </c>
      <c r="M5" s="9" t="s">
        <v>19</v>
      </c>
      <c r="N5" s="9" t="s">
        <v>19</v>
      </c>
      <c r="O5" s="9" t="s">
        <v>19</v>
      </c>
      <c r="P5" s="9" t="s">
        <v>19</v>
      </c>
      <c r="Q5" s="9" t="s">
        <v>19</v>
      </c>
      <c r="R5" s="9" t="s">
        <v>19</v>
      </c>
      <c r="S5" s="9" t="s">
        <v>19</v>
      </c>
      <c r="T5" s="9" t="s">
        <v>19</v>
      </c>
      <c r="U5" s="10" t="s">
        <v>19</v>
      </c>
    </row>
    <row r="6" spans="1:42" s="13" customFormat="1" ht="15" customHeight="1" x14ac:dyDescent="0.25">
      <c r="A6" s="12" t="s">
        <v>40</v>
      </c>
      <c r="B6" s="31">
        <v>21</v>
      </c>
      <c r="C6" s="31">
        <v>662</v>
      </c>
      <c r="D6" s="31">
        <v>121</v>
      </c>
      <c r="E6" s="31">
        <v>450</v>
      </c>
      <c r="F6" s="31">
        <v>11567</v>
      </c>
      <c r="G6" s="31">
        <v>5917</v>
      </c>
      <c r="H6" s="31">
        <v>5650</v>
      </c>
      <c r="I6" s="31">
        <v>977</v>
      </c>
      <c r="J6" s="31">
        <v>935</v>
      </c>
      <c r="K6" s="31">
        <v>931</v>
      </c>
      <c r="L6" s="31">
        <v>924</v>
      </c>
      <c r="M6" s="31">
        <v>936</v>
      </c>
      <c r="N6" s="31">
        <v>911</v>
      </c>
      <c r="O6" s="31">
        <v>977</v>
      </c>
      <c r="P6" s="31">
        <v>905</v>
      </c>
      <c r="Q6" s="31">
        <v>999</v>
      </c>
      <c r="R6" s="31">
        <v>1002</v>
      </c>
      <c r="S6" s="31">
        <v>1097</v>
      </c>
      <c r="T6" s="31">
        <v>973</v>
      </c>
      <c r="U6" s="32">
        <v>25.7</v>
      </c>
    </row>
    <row r="7" spans="1:42" s="13" customFormat="1" ht="15" customHeight="1" x14ac:dyDescent="0.25">
      <c r="A7" s="12" t="s">
        <v>21</v>
      </c>
      <c r="B7" s="31">
        <v>21</v>
      </c>
      <c r="C7" s="31">
        <v>646</v>
      </c>
      <c r="D7" s="31">
        <v>121</v>
      </c>
      <c r="E7" s="31">
        <v>445</v>
      </c>
      <c r="F7" s="31">
        <v>11402</v>
      </c>
      <c r="G7" s="31">
        <v>5802</v>
      </c>
      <c r="H7" s="31">
        <v>5600</v>
      </c>
      <c r="I7" s="31">
        <v>990</v>
      </c>
      <c r="J7" s="31">
        <v>931</v>
      </c>
      <c r="K7" s="31">
        <v>973</v>
      </c>
      <c r="L7" s="31">
        <v>926</v>
      </c>
      <c r="M7" s="31">
        <v>941</v>
      </c>
      <c r="N7" s="31">
        <v>932</v>
      </c>
      <c r="O7" s="31">
        <v>931</v>
      </c>
      <c r="P7" s="31">
        <v>915</v>
      </c>
      <c r="Q7" s="31">
        <v>974</v>
      </c>
      <c r="R7" s="31">
        <v>895</v>
      </c>
      <c r="S7" s="31">
        <v>993</v>
      </c>
      <c r="T7" s="31">
        <v>1001</v>
      </c>
      <c r="U7" s="32">
        <v>25.622471910000002</v>
      </c>
    </row>
    <row r="8" spans="1:42" s="13" customFormat="1" ht="15" customHeight="1" x14ac:dyDescent="0.25">
      <c r="A8" s="12" t="s">
        <v>22</v>
      </c>
      <c r="B8" s="31">
        <v>21</v>
      </c>
      <c r="C8" s="31">
        <v>645</v>
      </c>
      <c r="D8" s="31">
        <v>121</v>
      </c>
      <c r="E8" s="31">
        <v>441</v>
      </c>
      <c r="F8" s="31">
        <v>11197</v>
      </c>
      <c r="G8" s="31">
        <f t="shared" ref="G8:G12" si="0">SUM(I8,K8,M8,O8,Q8,S8)</f>
        <v>5708</v>
      </c>
      <c r="H8" s="31">
        <v>5489</v>
      </c>
      <c r="I8" s="31">
        <v>896</v>
      </c>
      <c r="J8" s="31">
        <v>891</v>
      </c>
      <c r="K8" s="31">
        <v>986</v>
      </c>
      <c r="L8" s="31">
        <v>930</v>
      </c>
      <c r="M8" s="31">
        <v>970</v>
      </c>
      <c r="N8" s="31">
        <v>925</v>
      </c>
      <c r="O8" s="31">
        <v>940</v>
      </c>
      <c r="P8" s="31">
        <v>932</v>
      </c>
      <c r="Q8" s="31">
        <v>934</v>
      </c>
      <c r="R8" s="31">
        <v>913</v>
      </c>
      <c r="S8" s="31">
        <v>982</v>
      </c>
      <c r="T8" s="31">
        <v>898</v>
      </c>
      <c r="U8" s="32">
        <f t="shared" ref="U8:U15" si="1">F8/E8</f>
        <v>25.390022675736962</v>
      </c>
    </row>
    <row r="9" spans="1:42" s="13" customFormat="1" ht="15.75" customHeight="1" x14ac:dyDescent="0.25">
      <c r="A9" s="14" t="s">
        <v>26</v>
      </c>
      <c r="B9" s="31">
        <v>20</v>
      </c>
      <c r="C9" s="31">
        <v>637</v>
      </c>
      <c r="D9" s="31">
        <v>116</v>
      </c>
      <c r="E9" s="31">
        <v>439</v>
      </c>
      <c r="F9" s="31">
        <f t="shared" ref="F9:F15" si="2">SUM(G9:H9)</f>
        <v>11143</v>
      </c>
      <c r="G9" s="31">
        <f t="shared" si="0"/>
        <v>5588</v>
      </c>
      <c r="H9" s="31">
        <f>SUM(J9,L9,N9,P9,R9,T9)</f>
        <v>5555</v>
      </c>
      <c r="I9" s="31">
        <v>917</v>
      </c>
      <c r="J9" s="31">
        <v>987</v>
      </c>
      <c r="K9" s="31">
        <v>879</v>
      </c>
      <c r="L9" s="31">
        <v>893</v>
      </c>
      <c r="M9" s="31">
        <v>980</v>
      </c>
      <c r="N9" s="31">
        <v>934</v>
      </c>
      <c r="O9" s="31">
        <v>957</v>
      </c>
      <c r="P9" s="31">
        <v>914</v>
      </c>
      <c r="Q9" s="31">
        <v>940</v>
      </c>
      <c r="R9" s="31">
        <v>922</v>
      </c>
      <c r="S9" s="31">
        <v>915</v>
      </c>
      <c r="T9" s="31">
        <v>905</v>
      </c>
      <c r="U9" s="32">
        <f t="shared" si="1"/>
        <v>25.38268792710706</v>
      </c>
    </row>
    <row r="10" spans="1:42" s="13" customFormat="1" ht="15.75" customHeight="1" x14ac:dyDescent="0.25">
      <c r="A10" s="14" t="s">
        <v>33</v>
      </c>
      <c r="B10" s="31">
        <v>20</v>
      </c>
      <c r="C10" s="31">
        <v>637</v>
      </c>
      <c r="D10" s="31">
        <v>116</v>
      </c>
      <c r="E10" s="31">
        <v>438</v>
      </c>
      <c r="F10" s="31">
        <f t="shared" si="2"/>
        <v>11042</v>
      </c>
      <c r="G10" s="31">
        <f t="shared" si="0"/>
        <v>5538</v>
      </c>
      <c r="H10" s="31">
        <f>SUM(J10,L10,N10,P10,R10,T10)</f>
        <v>5504</v>
      </c>
      <c r="I10" s="31">
        <v>887</v>
      </c>
      <c r="J10" s="31">
        <v>854</v>
      </c>
      <c r="K10" s="31">
        <v>909</v>
      </c>
      <c r="L10" s="31">
        <v>986</v>
      </c>
      <c r="M10" s="31">
        <v>874</v>
      </c>
      <c r="N10" s="31">
        <v>895</v>
      </c>
      <c r="O10" s="31">
        <v>977</v>
      </c>
      <c r="P10" s="31">
        <v>939</v>
      </c>
      <c r="Q10" s="31">
        <v>951</v>
      </c>
      <c r="R10" s="31">
        <v>910</v>
      </c>
      <c r="S10" s="31">
        <v>940</v>
      </c>
      <c r="T10" s="31">
        <v>920</v>
      </c>
      <c r="U10" s="32">
        <f t="shared" si="1"/>
        <v>25.210045662100455</v>
      </c>
    </row>
    <row r="11" spans="1:42" s="13" customFormat="1" ht="15.75" customHeight="1" x14ac:dyDescent="0.25">
      <c r="A11" s="14" t="s">
        <v>34</v>
      </c>
      <c r="B11" s="31">
        <v>20</v>
      </c>
      <c r="C11" s="31">
        <v>640</v>
      </c>
      <c r="D11" s="31">
        <v>113</v>
      </c>
      <c r="E11" s="31">
        <v>435</v>
      </c>
      <c r="F11" s="31">
        <f t="shared" si="2"/>
        <v>10809</v>
      </c>
      <c r="G11" s="31">
        <f t="shared" si="0"/>
        <v>5426</v>
      </c>
      <c r="H11" s="31">
        <f>SUM(J11,L11,N11,P11,R11,T11)</f>
        <v>5383</v>
      </c>
      <c r="I11" s="31">
        <v>829</v>
      </c>
      <c r="J11" s="31">
        <v>823</v>
      </c>
      <c r="K11" s="31">
        <v>885</v>
      </c>
      <c r="L11" s="31">
        <v>844</v>
      </c>
      <c r="M11" s="31">
        <v>909</v>
      </c>
      <c r="N11" s="31">
        <v>976</v>
      </c>
      <c r="O11" s="31">
        <v>870</v>
      </c>
      <c r="P11" s="31">
        <v>900</v>
      </c>
      <c r="Q11" s="31">
        <v>982</v>
      </c>
      <c r="R11" s="31">
        <v>935</v>
      </c>
      <c r="S11" s="31">
        <v>951</v>
      </c>
      <c r="T11" s="31">
        <v>905</v>
      </c>
      <c r="U11" s="32">
        <f t="shared" si="1"/>
        <v>24.848275862068967</v>
      </c>
    </row>
    <row r="12" spans="1:42" s="13" customFormat="1" ht="15.75" customHeight="1" x14ac:dyDescent="0.25">
      <c r="A12" s="14" t="s">
        <v>35</v>
      </c>
      <c r="B12" s="33">
        <v>20</v>
      </c>
      <c r="C12" s="31">
        <v>633</v>
      </c>
      <c r="D12" s="31">
        <v>113</v>
      </c>
      <c r="E12" s="31">
        <v>431</v>
      </c>
      <c r="F12" s="31">
        <f t="shared" si="2"/>
        <v>10476</v>
      </c>
      <c r="G12" s="31">
        <f t="shared" si="0"/>
        <v>5254</v>
      </c>
      <c r="H12" s="31">
        <f>SUM(J12,L12,N12,P12,R12,T12)</f>
        <v>5222</v>
      </c>
      <c r="I12" s="31">
        <v>781</v>
      </c>
      <c r="J12" s="31">
        <v>739</v>
      </c>
      <c r="K12" s="31">
        <v>824</v>
      </c>
      <c r="L12" s="31">
        <v>827</v>
      </c>
      <c r="M12" s="31">
        <v>889</v>
      </c>
      <c r="N12" s="31">
        <v>847</v>
      </c>
      <c r="O12" s="31">
        <v>904</v>
      </c>
      <c r="P12" s="31">
        <v>974</v>
      </c>
      <c r="Q12" s="31">
        <v>870</v>
      </c>
      <c r="R12" s="31">
        <v>904</v>
      </c>
      <c r="S12" s="31">
        <v>986</v>
      </c>
      <c r="T12" s="31">
        <v>931</v>
      </c>
      <c r="U12" s="32">
        <f t="shared" si="1"/>
        <v>24.306264501160094</v>
      </c>
    </row>
    <row r="13" spans="1:42" s="13" customFormat="1" ht="15.75" customHeight="1" x14ac:dyDescent="0.25">
      <c r="A13" s="14" t="s">
        <v>36</v>
      </c>
      <c r="B13" s="31">
        <v>20</v>
      </c>
      <c r="C13" s="31">
        <v>623</v>
      </c>
      <c r="D13" s="31">
        <v>112</v>
      </c>
      <c r="E13" s="31">
        <v>419</v>
      </c>
      <c r="F13" s="31">
        <f t="shared" si="2"/>
        <v>10067</v>
      </c>
      <c r="G13" s="31">
        <f>SUM(I13,K13,M13,O13,Q13,S13)</f>
        <v>5034</v>
      </c>
      <c r="H13" s="31">
        <f>SUM(J13,L13,N13,P13,R13,T13)</f>
        <v>5033</v>
      </c>
      <c r="I13" s="31">
        <v>765</v>
      </c>
      <c r="J13" s="31">
        <v>760</v>
      </c>
      <c r="K13" s="31">
        <v>781</v>
      </c>
      <c r="L13" s="31">
        <v>740</v>
      </c>
      <c r="M13" s="31">
        <v>825</v>
      </c>
      <c r="N13" s="31">
        <v>816</v>
      </c>
      <c r="O13" s="31">
        <v>888</v>
      </c>
      <c r="P13" s="31">
        <v>847</v>
      </c>
      <c r="Q13" s="31">
        <v>909</v>
      </c>
      <c r="R13" s="31">
        <v>974</v>
      </c>
      <c r="S13" s="31">
        <v>866</v>
      </c>
      <c r="T13" s="31">
        <v>896</v>
      </c>
      <c r="U13" s="32">
        <f t="shared" si="1"/>
        <v>24.026252983293556</v>
      </c>
    </row>
    <row r="14" spans="1:42" s="13" customFormat="1" ht="15.75" customHeight="1" x14ac:dyDescent="0.25">
      <c r="A14" s="14" t="s">
        <v>37</v>
      </c>
      <c r="B14" s="31">
        <v>20</v>
      </c>
      <c r="C14" s="31">
        <v>626</v>
      </c>
      <c r="D14" s="31">
        <v>112</v>
      </c>
      <c r="E14" s="31">
        <v>421</v>
      </c>
      <c r="F14" s="31">
        <f t="shared" si="2"/>
        <v>9756</v>
      </c>
      <c r="G14" s="31">
        <v>4921</v>
      </c>
      <c r="H14" s="31">
        <v>4835</v>
      </c>
      <c r="I14" s="31">
        <v>749</v>
      </c>
      <c r="J14" s="31">
        <v>678</v>
      </c>
      <c r="K14" s="31">
        <v>767</v>
      </c>
      <c r="L14" s="31">
        <v>768</v>
      </c>
      <c r="M14" s="31">
        <v>781</v>
      </c>
      <c r="N14" s="31">
        <v>741</v>
      </c>
      <c r="O14" s="31">
        <v>824</v>
      </c>
      <c r="P14" s="31">
        <v>823</v>
      </c>
      <c r="Q14" s="31">
        <v>891</v>
      </c>
      <c r="R14" s="31">
        <v>855</v>
      </c>
      <c r="S14" s="31">
        <v>909</v>
      </c>
      <c r="T14" s="31">
        <v>970</v>
      </c>
      <c r="U14" s="32">
        <f t="shared" si="1"/>
        <v>23.173396674584325</v>
      </c>
    </row>
    <row r="15" spans="1:42" s="45" customFormat="1" ht="15.75" customHeight="1" x14ac:dyDescent="0.25">
      <c r="A15" s="47" t="s">
        <v>39</v>
      </c>
      <c r="B15" s="48">
        <v>20</v>
      </c>
      <c r="C15" s="48">
        <v>617</v>
      </c>
      <c r="D15" s="48">
        <v>108</v>
      </c>
      <c r="E15" s="48">
        <v>405</v>
      </c>
      <c r="F15" s="49">
        <f t="shared" si="2"/>
        <v>9198</v>
      </c>
      <c r="G15" s="48">
        <v>4706</v>
      </c>
      <c r="H15" s="48">
        <v>4492</v>
      </c>
      <c r="I15" s="48">
        <v>686</v>
      </c>
      <c r="J15" s="48">
        <v>632</v>
      </c>
      <c r="K15" s="48">
        <v>751</v>
      </c>
      <c r="L15" s="48">
        <v>678</v>
      </c>
      <c r="M15" s="48">
        <v>770</v>
      </c>
      <c r="N15" s="48">
        <v>761</v>
      </c>
      <c r="O15" s="48">
        <v>781</v>
      </c>
      <c r="P15" s="48">
        <v>741</v>
      </c>
      <c r="Q15" s="48">
        <v>825</v>
      </c>
      <c r="R15" s="48">
        <v>827</v>
      </c>
      <c r="S15" s="48">
        <v>893</v>
      </c>
      <c r="T15" s="48">
        <v>853</v>
      </c>
      <c r="U15" s="50">
        <f t="shared" si="1"/>
        <v>22.711111111111112</v>
      </c>
    </row>
    <row r="16" spans="1:42" s="43" customFormat="1" ht="16.5" x14ac:dyDescent="0.25">
      <c r="A16" s="41" t="s">
        <v>38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</row>
    <row r="17" spans="1:21" s="3" customFormat="1" x14ac:dyDescent="0.25"/>
    <row r="18" spans="1:21" s="16" customFormat="1" ht="28.5" customHeight="1" x14ac:dyDescent="0.3">
      <c r="A18" s="15"/>
      <c r="O18" s="17" t="s">
        <v>5</v>
      </c>
    </row>
    <row r="19" spans="1:21" s="20" customFormat="1" ht="16.5" customHeight="1" x14ac:dyDescent="0.25">
      <c r="A19" s="65" t="s">
        <v>6</v>
      </c>
      <c r="B19" s="68" t="s">
        <v>7</v>
      </c>
      <c r="C19" s="68" t="s">
        <v>8</v>
      </c>
      <c r="D19" s="18" t="s">
        <v>9</v>
      </c>
      <c r="E19" s="68" t="s">
        <v>10</v>
      </c>
      <c r="F19" s="69" t="s">
        <v>24</v>
      </c>
      <c r="G19" s="70"/>
      <c r="H19" s="70"/>
      <c r="I19" s="70"/>
      <c r="J19" s="70"/>
      <c r="K19" s="70"/>
      <c r="L19" s="70"/>
      <c r="M19" s="70"/>
      <c r="N19" s="71"/>
      <c r="O19" s="72" t="s">
        <v>25</v>
      </c>
      <c r="P19" s="19"/>
    </row>
    <row r="20" spans="1:21" s="20" customFormat="1" ht="16.5" customHeight="1" x14ac:dyDescent="0.25">
      <c r="A20" s="66"/>
      <c r="B20" s="68"/>
      <c r="C20" s="68"/>
      <c r="D20" s="18" t="s">
        <v>12</v>
      </c>
      <c r="E20" s="68"/>
      <c r="F20" s="75" t="s">
        <v>13</v>
      </c>
      <c r="G20" s="75"/>
      <c r="H20" s="75"/>
      <c r="I20" s="75" t="s">
        <v>14</v>
      </c>
      <c r="J20" s="75"/>
      <c r="K20" s="75" t="s">
        <v>0</v>
      </c>
      <c r="L20" s="75"/>
      <c r="M20" s="75" t="s">
        <v>1</v>
      </c>
      <c r="N20" s="75"/>
      <c r="O20" s="73"/>
      <c r="P20" s="19"/>
    </row>
    <row r="21" spans="1:21" s="20" customFormat="1" ht="16.5" customHeight="1" x14ac:dyDescent="0.25">
      <c r="A21" s="67"/>
      <c r="B21" s="68"/>
      <c r="C21" s="68"/>
      <c r="D21" s="18" t="s">
        <v>15</v>
      </c>
      <c r="E21" s="68"/>
      <c r="F21" s="21" t="s">
        <v>13</v>
      </c>
      <c r="G21" s="22" t="s">
        <v>16</v>
      </c>
      <c r="H21" s="22" t="s">
        <v>17</v>
      </c>
      <c r="I21" s="22" t="s">
        <v>16</v>
      </c>
      <c r="J21" s="22" t="s">
        <v>17</v>
      </c>
      <c r="K21" s="22" t="s">
        <v>16</v>
      </c>
      <c r="L21" s="22" t="s">
        <v>17</v>
      </c>
      <c r="M21" s="22" t="s">
        <v>16</v>
      </c>
      <c r="N21" s="22" t="s">
        <v>17</v>
      </c>
      <c r="O21" s="74"/>
      <c r="P21" s="19"/>
    </row>
    <row r="22" spans="1:21" s="26" customFormat="1" ht="16.5" x14ac:dyDescent="0.25">
      <c r="A22" s="23"/>
      <c r="B22" s="24" t="s">
        <v>18</v>
      </c>
      <c r="C22" s="24" t="s">
        <v>19</v>
      </c>
      <c r="D22" s="24" t="s">
        <v>19</v>
      </c>
      <c r="E22" s="24" t="s">
        <v>20</v>
      </c>
      <c r="F22" s="24" t="s">
        <v>19</v>
      </c>
      <c r="G22" s="24" t="s">
        <v>19</v>
      </c>
      <c r="H22" s="24" t="s">
        <v>19</v>
      </c>
      <c r="I22" s="24" t="s">
        <v>19</v>
      </c>
      <c r="J22" s="24" t="s">
        <v>19</v>
      </c>
      <c r="K22" s="24" t="s">
        <v>19</v>
      </c>
      <c r="L22" s="24" t="s">
        <v>19</v>
      </c>
      <c r="M22" s="24" t="s">
        <v>19</v>
      </c>
      <c r="N22" s="24" t="s">
        <v>19</v>
      </c>
      <c r="O22" s="25" t="s">
        <v>19</v>
      </c>
      <c r="P22" s="24"/>
      <c r="Q22" s="24"/>
      <c r="R22" s="24"/>
      <c r="S22" s="24"/>
      <c r="T22" s="24"/>
      <c r="U22" s="24"/>
    </row>
    <row r="23" spans="1:21" s="19" customFormat="1" ht="16.5" x14ac:dyDescent="0.25">
      <c r="A23" s="27" t="s">
        <v>40</v>
      </c>
      <c r="B23" s="34">
        <v>10</v>
      </c>
      <c r="C23" s="35">
        <v>399</v>
      </c>
      <c r="D23" s="35">
        <v>58</v>
      </c>
      <c r="E23" s="35">
        <v>193</v>
      </c>
      <c r="F23" s="35">
        <v>6026</v>
      </c>
      <c r="G23" s="35">
        <v>3095</v>
      </c>
      <c r="H23" s="35">
        <v>2931</v>
      </c>
      <c r="I23" s="35">
        <v>1020</v>
      </c>
      <c r="J23" s="35">
        <v>985</v>
      </c>
      <c r="K23" s="36">
        <v>1011</v>
      </c>
      <c r="L23" s="35">
        <v>945</v>
      </c>
      <c r="M23" s="35">
        <v>1064</v>
      </c>
      <c r="N23" s="35">
        <v>1001</v>
      </c>
      <c r="O23" s="37">
        <v>31.2</v>
      </c>
    </row>
    <row r="24" spans="1:21" s="19" customFormat="1" ht="16.5" x14ac:dyDescent="0.25">
      <c r="A24" s="27" t="s">
        <v>21</v>
      </c>
      <c r="B24" s="34">
        <v>10</v>
      </c>
      <c r="C24" s="35">
        <v>403</v>
      </c>
      <c r="D24" s="35">
        <v>59</v>
      </c>
      <c r="E24" s="35">
        <v>196</v>
      </c>
      <c r="F24" s="35">
        <v>5847</v>
      </c>
      <c r="G24" s="35">
        <v>3014</v>
      </c>
      <c r="H24" s="35">
        <v>2833</v>
      </c>
      <c r="I24" s="35">
        <v>995</v>
      </c>
      <c r="J24" s="35">
        <v>901</v>
      </c>
      <c r="K24" s="36">
        <v>1012</v>
      </c>
      <c r="L24" s="35">
        <v>985</v>
      </c>
      <c r="M24" s="35">
        <v>1007</v>
      </c>
      <c r="N24" s="35">
        <v>947</v>
      </c>
      <c r="O24" s="37">
        <v>29.831632653</v>
      </c>
    </row>
    <row r="25" spans="1:21" s="19" customFormat="1" ht="16.5" x14ac:dyDescent="0.25">
      <c r="A25" s="27" t="s">
        <v>22</v>
      </c>
      <c r="B25" s="34">
        <v>10</v>
      </c>
      <c r="C25" s="35">
        <v>408</v>
      </c>
      <c r="D25" s="35">
        <v>59</v>
      </c>
      <c r="E25" s="35">
        <v>193</v>
      </c>
      <c r="F25" s="35">
        <v>5735</v>
      </c>
      <c r="G25" s="35">
        <v>2924</v>
      </c>
      <c r="H25" s="35">
        <v>2811</v>
      </c>
      <c r="I25" s="35">
        <v>914</v>
      </c>
      <c r="J25" s="35">
        <v>929</v>
      </c>
      <c r="K25" s="36">
        <v>996</v>
      </c>
      <c r="L25" s="35">
        <v>902</v>
      </c>
      <c r="M25" s="35">
        <v>1014</v>
      </c>
      <c r="N25" s="35">
        <v>980</v>
      </c>
      <c r="O25" s="37">
        <f>F25/E25</f>
        <v>29.71502590673575</v>
      </c>
    </row>
    <row r="26" spans="1:21" s="19" customFormat="1" ht="16.5" x14ac:dyDescent="0.25">
      <c r="A26" s="28" t="s">
        <v>26</v>
      </c>
      <c r="B26" s="34">
        <v>9</v>
      </c>
      <c r="C26" s="35">
        <v>377</v>
      </c>
      <c r="D26" s="35">
        <v>54</v>
      </c>
      <c r="E26" s="35">
        <v>182</v>
      </c>
      <c r="F26" s="35">
        <f t="shared" ref="F26:F32" si="3">SUM(G26:H26)</f>
        <v>5419</v>
      </c>
      <c r="G26" s="35">
        <f t="shared" ref="G26:H29" si="4">SUM(I26,K26,M26)</f>
        <v>2798</v>
      </c>
      <c r="H26" s="35">
        <f t="shared" si="4"/>
        <v>2621</v>
      </c>
      <c r="I26" s="35">
        <v>900</v>
      </c>
      <c r="J26" s="35">
        <v>815</v>
      </c>
      <c r="K26" s="36">
        <v>907</v>
      </c>
      <c r="L26" s="35">
        <v>915</v>
      </c>
      <c r="M26" s="35">
        <v>991</v>
      </c>
      <c r="N26" s="35">
        <v>891</v>
      </c>
      <c r="O26" s="38">
        <f>F26/E26</f>
        <v>29.774725274725274</v>
      </c>
    </row>
    <row r="27" spans="1:21" s="19" customFormat="1" ht="16.5" x14ac:dyDescent="0.25">
      <c r="A27" s="28" t="s">
        <v>33</v>
      </c>
      <c r="B27" s="34">
        <v>9</v>
      </c>
      <c r="C27" s="35">
        <v>365</v>
      </c>
      <c r="D27" s="35">
        <v>54</v>
      </c>
      <c r="E27" s="35">
        <v>175</v>
      </c>
      <c r="F27" s="35">
        <f t="shared" si="3"/>
        <v>5189</v>
      </c>
      <c r="G27" s="35">
        <f t="shared" si="4"/>
        <v>2639</v>
      </c>
      <c r="H27" s="35">
        <f t="shared" si="4"/>
        <v>2550</v>
      </c>
      <c r="I27" s="35">
        <v>837</v>
      </c>
      <c r="J27" s="35">
        <v>820</v>
      </c>
      <c r="K27" s="36">
        <v>900</v>
      </c>
      <c r="L27" s="35">
        <v>817</v>
      </c>
      <c r="M27" s="35">
        <v>902</v>
      </c>
      <c r="N27" s="35">
        <v>913</v>
      </c>
      <c r="O27" s="38">
        <f>F27/E27</f>
        <v>29.651428571428571</v>
      </c>
    </row>
    <row r="28" spans="1:21" s="19" customFormat="1" ht="16.5" x14ac:dyDescent="0.25">
      <c r="A28" s="28" t="s">
        <v>34</v>
      </c>
      <c r="B28" s="34">
        <v>9</v>
      </c>
      <c r="C28" s="35">
        <v>361</v>
      </c>
      <c r="D28" s="35">
        <v>54</v>
      </c>
      <c r="E28" s="35">
        <v>174</v>
      </c>
      <c r="F28" s="35">
        <f t="shared" si="3"/>
        <v>5052</v>
      </c>
      <c r="G28" s="35">
        <f t="shared" si="4"/>
        <v>2586</v>
      </c>
      <c r="H28" s="35">
        <f t="shared" si="4"/>
        <v>2466</v>
      </c>
      <c r="I28" s="35">
        <v>852</v>
      </c>
      <c r="J28" s="35">
        <v>827</v>
      </c>
      <c r="K28" s="36">
        <v>834</v>
      </c>
      <c r="L28" s="35">
        <v>823</v>
      </c>
      <c r="M28" s="35">
        <v>900</v>
      </c>
      <c r="N28" s="35">
        <v>816</v>
      </c>
      <c r="O28" s="38">
        <v>29.03448275862069</v>
      </c>
    </row>
    <row r="29" spans="1:21" s="19" customFormat="1" ht="16.5" x14ac:dyDescent="0.25">
      <c r="A29" s="28" t="s">
        <v>35</v>
      </c>
      <c r="B29" s="39">
        <v>9</v>
      </c>
      <c r="C29" s="35">
        <v>363</v>
      </c>
      <c r="D29" s="35">
        <v>53</v>
      </c>
      <c r="E29" s="35">
        <v>179</v>
      </c>
      <c r="F29" s="35">
        <f t="shared" si="3"/>
        <v>5010</v>
      </c>
      <c r="G29" s="35">
        <f t="shared" si="4"/>
        <v>2562</v>
      </c>
      <c r="H29" s="35">
        <f t="shared" si="4"/>
        <v>2448</v>
      </c>
      <c r="I29" s="35">
        <v>874</v>
      </c>
      <c r="J29" s="35">
        <v>806</v>
      </c>
      <c r="K29" s="36">
        <v>853</v>
      </c>
      <c r="L29" s="35">
        <v>823</v>
      </c>
      <c r="M29" s="35">
        <v>835</v>
      </c>
      <c r="N29" s="35">
        <v>819</v>
      </c>
      <c r="O29" s="38">
        <f>F29/E29</f>
        <v>27.988826815642458</v>
      </c>
    </row>
    <row r="30" spans="1:21" s="19" customFormat="1" ht="16.5" x14ac:dyDescent="0.25">
      <c r="A30" s="28" t="s">
        <v>36</v>
      </c>
      <c r="B30" s="34">
        <v>9</v>
      </c>
      <c r="C30" s="35">
        <v>375</v>
      </c>
      <c r="D30" s="35">
        <v>53</v>
      </c>
      <c r="E30" s="35">
        <v>186</v>
      </c>
      <c r="F30" s="35">
        <f t="shared" si="3"/>
        <v>5077</v>
      </c>
      <c r="G30" s="35">
        <f>SUM(I30,K30,M30)</f>
        <v>2621</v>
      </c>
      <c r="H30" s="35">
        <f>SUM(J30,L30,N30)</f>
        <v>2456</v>
      </c>
      <c r="I30" s="35">
        <v>887</v>
      </c>
      <c r="J30" s="35">
        <v>831</v>
      </c>
      <c r="K30" s="36">
        <v>880</v>
      </c>
      <c r="L30" s="35">
        <v>808</v>
      </c>
      <c r="M30" s="35">
        <v>854</v>
      </c>
      <c r="N30" s="35">
        <v>817</v>
      </c>
      <c r="O30" s="38">
        <f>F30/E30</f>
        <v>27.295698924731184</v>
      </c>
    </row>
    <row r="31" spans="1:21" s="19" customFormat="1" ht="16.5" x14ac:dyDescent="0.25">
      <c r="A31" s="28" t="s">
        <v>37</v>
      </c>
      <c r="B31" s="34">
        <v>9</v>
      </c>
      <c r="C31" s="35">
        <v>380</v>
      </c>
      <c r="D31" s="35">
        <v>53</v>
      </c>
      <c r="E31" s="35">
        <v>189</v>
      </c>
      <c r="F31" s="35">
        <f t="shared" si="3"/>
        <v>5011</v>
      </c>
      <c r="G31" s="35">
        <v>2558</v>
      </c>
      <c r="H31" s="35">
        <v>2453</v>
      </c>
      <c r="I31" s="35">
        <v>788</v>
      </c>
      <c r="J31" s="35">
        <v>821</v>
      </c>
      <c r="K31" s="36">
        <v>889</v>
      </c>
      <c r="L31" s="35">
        <v>825</v>
      </c>
      <c r="M31" s="35">
        <v>881</v>
      </c>
      <c r="N31" s="35">
        <v>807</v>
      </c>
      <c r="O31" s="38">
        <f>F31/E31</f>
        <v>26.513227513227513</v>
      </c>
    </row>
    <row r="32" spans="1:21" s="46" customFormat="1" ht="16.5" x14ac:dyDescent="0.25">
      <c r="A32" s="51" t="s">
        <v>39</v>
      </c>
      <c r="B32" s="52">
        <v>9</v>
      </c>
      <c r="C32" s="53">
        <v>380</v>
      </c>
      <c r="D32" s="53">
        <v>53</v>
      </c>
      <c r="E32" s="53">
        <v>189</v>
      </c>
      <c r="F32" s="54">
        <f t="shared" si="3"/>
        <v>5046</v>
      </c>
      <c r="G32" s="53">
        <v>2501</v>
      </c>
      <c r="H32" s="53">
        <v>2545</v>
      </c>
      <c r="I32" s="53">
        <v>825</v>
      </c>
      <c r="J32" s="53">
        <v>895</v>
      </c>
      <c r="K32" s="55">
        <v>788</v>
      </c>
      <c r="L32" s="53">
        <v>819</v>
      </c>
      <c r="M32" s="53">
        <v>888</v>
      </c>
      <c r="N32" s="53">
        <v>831</v>
      </c>
      <c r="O32" s="56">
        <f>F32/E32</f>
        <v>26.698412698412699</v>
      </c>
    </row>
    <row r="33" spans="1:48" s="44" customFormat="1" ht="20.25" customHeight="1" x14ac:dyDescent="0.25">
      <c r="A33" s="41" t="s">
        <v>38</v>
      </c>
    </row>
    <row r="34" spans="1:48" x14ac:dyDescent="0.15">
      <c r="AQ34" s="76"/>
      <c r="AR34" s="76"/>
      <c r="AS34" s="76"/>
      <c r="AT34" s="76"/>
      <c r="AU34" s="76"/>
      <c r="AV34" s="76"/>
    </row>
    <row r="35" spans="1:48" s="3" customFormat="1" ht="32.1" customHeight="1" x14ac:dyDescent="0.3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S35" s="2"/>
      <c r="T35" s="2"/>
      <c r="U35" s="2"/>
      <c r="V35" s="2"/>
      <c r="W35" s="2"/>
      <c r="X35" s="2"/>
      <c r="Y35" s="2"/>
      <c r="AA35" s="4" t="s">
        <v>5</v>
      </c>
      <c r="AQ35" s="77"/>
      <c r="AR35" s="77"/>
      <c r="AS35" s="77"/>
      <c r="AT35" s="77"/>
      <c r="AU35" s="77"/>
      <c r="AV35" s="77"/>
    </row>
    <row r="36" spans="1:48" s="3" customFormat="1" ht="23.1" customHeight="1" x14ac:dyDescent="0.25">
      <c r="A36" s="59" t="s">
        <v>6</v>
      </c>
      <c r="B36" s="59" t="s">
        <v>7</v>
      </c>
      <c r="C36" s="59" t="s">
        <v>8</v>
      </c>
      <c r="D36" s="6" t="s">
        <v>9</v>
      </c>
      <c r="E36" s="59" t="s">
        <v>10</v>
      </c>
      <c r="F36" s="60" t="s">
        <v>32</v>
      </c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2"/>
      <c r="AA36" s="64" t="s">
        <v>31</v>
      </c>
    </row>
    <row r="37" spans="1:48" s="3" customFormat="1" ht="30" customHeight="1" x14ac:dyDescent="0.25">
      <c r="A37" s="59"/>
      <c r="B37" s="59"/>
      <c r="C37" s="59"/>
      <c r="D37" s="6" t="s">
        <v>12</v>
      </c>
      <c r="E37" s="59"/>
      <c r="F37" s="63" t="s">
        <v>13</v>
      </c>
      <c r="G37" s="63"/>
      <c r="H37" s="63"/>
      <c r="I37" s="63" t="s">
        <v>14</v>
      </c>
      <c r="J37" s="63"/>
      <c r="K37" s="63" t="s">
        <v>0</v>
      </c>
      <c r="L37" s="63"/>
      <c r="M37" s="63" t="s">
        <v>1</v>
      </c>
      <c r="N37" s="63"/>
      <c r="O37" s="63" t="s">
        <v>2</v>
      </c>
      <c r="P37" s="63"/>
      <c r="Q37" s="63" t="s">
        <v>3</v>
      </c>
      <c r="R37" s="63"/>
      <c r="S37" s="63" t="s">
        <v>4</v>
      </c>
      <c r="T37" s="63"/>
      <c r="U37" s="63" t="s">
        <v>28</v>
      </c>
      <c r="V37" s="63"/>
      <c r="W37" s="63" t="s">
        <v>29</v>
      </c>
      <c r="X37" s="63"/>
      <c r="Y37" s="63" t="s">
        <v>30</v>
      </c>
      <c r="Z37" s="63"/>
      <c r="AA37" s="64"/>
    </row>
    <row r="38" spans="1:48" s="3" customFormat="1" ht="31.5" customHeight="1" x14ac:dyDescent="0.25">
      <c r="A38" s="59"/>
      <c r="B38" s="59"/>
      <c r="C38" s="59"/>
      <c r="D38" s="6" t="s">
        <v>15</v>
      </c>
      <c r="E38" s="59"/>
      <c r="F38" s="6" t="s">
        <v>13</v>
      </c>
      <c r="G38" s="7" t="s">
        <v>16</v>
      </c>
      <c r="H38" s="7" t="s">
        <v>17</v>
      </c>
      <c r="I38" s="7" t="s">
        <v>16</v>
      </c>
      <c r="J38" s="7" t="s">
        <v>17</v>
      </c>
      <c r="K38" s="7" t="s">
        <v>16</v>
      </c>
      <c r="L38" s="7" t="s">
        <v>17</v>
      </c>
      <c r="M38" s="7" t="s">
        <v>16</v>
      </c>
      <c r="N38" s="7" t="s">
        <v>17</v>
      </c>
      <c r="O38" s="7" t="s">
        <v>16</v>
      </c>
      <c r="P38" s="7" t="s">
        <v>17</v>
      </c>
      <c r="Q38" s="7" t="s">
        <v>16</v>
      </c>
      <c r="R38" s="7" t="s">
        <v>17</v>
      </c>
      <c r="S38" s="7" t="s">
        <v>16</v>
      </c>
      <c r="T38" s="7" t="s">
        <v>17</v>
      </c>
      <c r="U38" s="7" t="s">
        <v>16</v>
      </c>
      <c r="V38" s="7" t="s">
        <v>17</v>
      </c>
      <c r="W38" s="7" t="s">
        <v>16</v>
      </c>
      <c r="X38" s="7" t="s">
        <v>17</v>
      </c>
      <c r="Y38" s="7" t="s">
        <v>16</v>
      </c>
      <c r="Z38" s="7" t="s">
        <v>17</v>
      </c>
      <c r="AA38" s="64"/>
    </row>
    <row r="39" spans="1:48" s="11" customFormat="1" ht="15.95" customHeight="1" x14ac:dyDescent="0.25">
      <c r="A39" s="8"/>
      <c r="B39" s="9" t="s">
        <v>18</v>
      </c>
      <c r="C39" s="9" t="s">
        <v>19</v>
      </c>
      <c r="D39" s="9" t="s">
        <v>19</v>
      </c>
      <c r="E39" s="9" t="s">
        <v>20</v>
      </c>
      <c r="F39" s="9" t="s">
        <v>19</v>
      </c>
      <c r="G39" s="9" t="s">
        <v>19</v>
      </c>
      <c r="H39" s="9" t="s">
        <v>19</v>
      </c>
      <c r="I39" s="9" t="s">
        <v>19</v>
      </c>
      <c r="J39" s="9" t="s">
        <v>19</v>
      </c>
      <c r="K39" s="9" t="s">
        <v>19</v>
      </c>
      <c r="L39" s="9" t="s">
        <v>19</v>
      </c>
      <c r="M39" s="9" t="s">
        <v>19</v>
      </c>
      <c r="N39" s="9" t="s">
        <v>19</v>
      </c>
      <c r="O39" s="9" t="s">
        <v>19</v>
      </c>
      <c r="P39" s="9" t="s">
        <v>19</v>
      </c>
      <c r="Q39" s="9" t="s">
        <v>19</v>
      </c>
      <c r="R39" s="9" t="s">
        <v>19</v>
      </c>
      <c r="S39" s="9" t="s">
        <v>19</v>
      </c>
      <c r="T39" s="9" t="s">
        <v>19</v>
      </c>
      <c r="U39" s="9" t="s">
        <v>19</v>
      </c>
      <c r="V39" s="9" t="s">
        <v>19</v>
      </c>
      <c r="W39" s="9" t="s">
        <v>19</v>
      </c>
      <c r="X39" s="9" t="s">
        <v>19</v>
      </c>
      <c r="Y39" s="9" t="s">
        <v>19</v>
      </c>
      <c r="Z39" s="9" t="s">
        <v>19</v>
      </c>
      <c r="AA39" s="29" t="s">
        <v>19</v>
      </c>
    </row>
    <row r="40" spans="1:48" s="13" customFormat="1" ht="15.95" customHeight="1" x14ac:dyDescent="0.25">
      <c r="A40" s="14" t="s">
        <v>27</v>
      </c>
      <c r="B40" s="31">
        <v>1</v>
      </c>
      <c r="C40" s="31">
        <v>29</v>
      </c>
      <c r="D40" s="31">
        <v>5</v>
      </c>
      <c r="E40" s="31">
        <v>11</v>
      </c>
      <c r="F40" s="31">
        <f>SUM(G40:H40)</f>
        <v>179</v>
      </c>
      <c r="G40" s="31">
        <f t="shared" ref="G40:H44" si="5">SUM(I40,K40,M40,O40,Q40,S40,U40,W40,Y40)</f>
        <v>92</v>
      </c>
      <c r="H40" s="31">
        <f t="shared" si="5"/>
        <v>87</v>
      </c>
      <c r="I40" s="31">
        <v>14</v>
      </c>
      <c r="J40" s="31">
        <v>15</v>
      </c>
      <c r="K40" s="31">
        <v>20</v>
      </c>
      <c r="L40" s="31">
        <v>9</v>
      </c>
      <c r="M40" s="31">
        <v>8</v>
      </c>
      <c r="N40" s="31">
        <v>9</v>
      </c>
      <c r="O40" s="31">
        <v>8</v>
      </c>
      <c r="P40" s="31">
        <v>13</v>
      </c>
      <c r="Q40" s="31">
        <v>5</v>
      </c>
      <c r="R40" s="31">
        <v>8</v>
      </c>
      <c r="S40" s="31">
        <v>15</v>
      </c>
      <c r="T40" s="31">
        <v>6</v>
      </c>
      <c r="U40" s="31">
        <v>7</v>
      </c>
      <c r="V40" s="31">
        <v>11</v>
      </c>
      <c r="W40" s="31">
        <v>5</v>
      </c>
      <c r="X40" s="31">
        <v>9</v>
      </c>
      <c r="Y40" s="31">
        <v>10</v>
      </c>
      <c r="Z40" s="31">
        <v>7</v>
      </c>
      <c r="AA40" s="32">
        <f>F40/E40</f>
        <v>16.272727272727273</v>
      </c>
    </row>
    <row r="41" spans="1:48" s="13" customFormat="1" ht="15.95" customHeight="1" x14ac:dyDescent="0.25">
      <c r="A41" s="14" t="s">
        <v>33</v>
      </c>
      <c r="B41" s="31">
        <v>1</v>
      </c>
      <c r="C41" s="31">
        <v>30</v>
      </c>
      <c r="D41" s="31">
        <v>5</v>
      </c>
      <c r="E41" s="31">
        <v>13</v>
      </c>
      <c r="F41" s="31">
        <f>SUM(G41:H41)</f>
        <v>230</v>
      </c>
      <c r="G41" s="31">
        <f t="shared" si="5"/>
        <v>122</v>
      </c>
      <c r="H41" s="31">
        <f t="shared" si="5"/>
        <v>108</v>
      </c>
      <c r="I41" s="31">
        <v>26</v>
      </c>
      <c r="J41" s="31">
        <v>19</v>
      </c>
      <c r="K41" s="31">
        <v>16</v>
      </c>
      <c r="L41" s="31">
        <v>17</v>
      </c>
      <c r="M41" s="31">
        <v>27</v>
      </c>
      <c r="N41" s="31">
        <v>11</v>
      </c>
      <c r="O41" s="31">
        <v>11</v>
      </c>
      <c r="P41" s="31">
        <v>9</v>
      </c>
      <c r="Q41" s="31">
        <v>10</v>
      </c>
      <c r="R41" s="31">
        <v>14</v>
      </c>
      <c r="S41" s="31">
        <v>5</v>
      </c>
      <c r="T41" s="31">
        <v>8</v>
      </c>
      <c r="U41" s="31">
        <v>15</v>
      </c>
      <c r="V41" s="31">
        <v>9</v>
      </c>
      <c r="W41" s="31">
        <v>7</v>
      </c>
      <c r="X41" s="31">
        <v>11</v>
      </c>
      <c r="Y41" s="31">
        <v>5</v>
      </c>
      <c r="Z41" s="31">
        <v>10</v>
      </c>
      <c r="AA41" s="32">
        <f>F41/E41</f>
        <v>17.692307692307693</v>
      </c>
    </row>
    <row r="42" spans="1:48" s="13" customFormat="1" ht="15.95" customHeight="1" x14ac:dyDescent="0.25">
      <c r="A42" s="14" t="s">
        <v>34</v>
      </c>
      <c r="B42" s="31">
        <v>1</v>
      </c>
      <c r="C42" s="31">
        <v>30</v>
      </c>
      <c r="D42" s="31">
        <v>5</v>
      </c>
      <c r="E42" s="31">
        <v>14</v>
      </c>
      <c r="F42" s="31">
        <f>SUM(G42:H42)</f>
        <v>303</v>
      </c>
      <c r="G42" s="31">
        <f t="shared" si="5"/>
        <v>160</v>
      </c>
      <c r="H42" s="31">
        <f t="shared" si="5"/>
        <v>143</v>
      </c>
      <c r="I42" s="31">
        <v>30</v>
      </c>
      <c r="J42" s="31">
        <v>30</v>
      </c>
      <c r="K42" s="31">
        <v>28</v>
      </c>
      <c r="L42" s="31">
        <v>24</v>
      </c>
      <c r="M42" s="31">
        <v>20</v>
      </c>
      <c r="N42" s="31">
        <v>21</v>
      </c>
      <c r="O42" s="31">
        <v>31</v>
      </c>
      <c r="P42" s="31">
        <v>12</v>
      </c>
      <c r="Q42" s="31">
        <v>13</v>
      </c>
      <c r="R42" s="31">
        <v>9</v>
      </c>
      <c r="S42" s="31">
        <v>10</v>
      </c>
      <c r="T42" s="31">
        <v>17</v>
      </c>
      <c r="U42" s="31">
        <v>6</v>
      </c>
      <c r="V42" s="31">
        <v>9</v>
      </c>
      <c r="W42" s="31">
        <v>15</v>
      </c>
      <c r="X42" s="31">
        <v>10</v>
      </c>
      <c r="Y42" s="31">
        <v>7</v>
      </c>
      <c r="Z42" s="31">
        <v>11</v>
      </c>
      <c r="AA42" s="32">
        <v>21.642857142857142</v>
      </c>
    </row>
    <row r="43" spans="1:48" s="13" customFormat="1" ht="15.95" customHeight="1" x14ac:dyDescent="0.25">
      <c r="A43" s="14" t="s">
        <v>35</v>
      </c>
      <c r="B43" s="33">
        <v>1</v>
      </c>
      <c r="C43" s="31">
        <v>32</v>
      </c>
      <c r="D43" s="31">
        <v>5</v>
      </c>
      <c r="E43" s="31">
        <v>16</v>
      </c>
      <c r="F43" s="31">
        <f>SUM(G43:H43)</f>
        <v>370</v>
      </c>
      <c r="G43" s="31">
        <f t="shared" si="5"/>
        <v>190</v>
      </c>
      <c r="H43" s="31">
        <f t="shared" si="5"/>
        <v>180</v>
      </c>
      <c r="I43" s="31">
        <v>35</v>
      </c>
      <c r="J43" s="31">
        <v>38</v>
      </c>
      <c r="K43" s="31">
        <v>31</v>
      </c>
      <c r="L43" s="31">
        <v>34</v>
      </c>
      <c r="M43" s="31">
        <v>30</v>
      </c>
      <c r="N43" s="31">
        <v>25</v>
      </c>
      <c r="O43" s="31">
        <v>21</v>
      </c>
      <c r="P43" s="31">
        <v>25</v>
      </c>
      <c r="Q43" s="31">
        <v>31</v>
      </c>
      <c r="R43" s="31">
        <v>13</v>
      </c>
      <c r="S43" s="31">
        <v>13</v>
      </c>
      <c r="T43" s="31">
        <v>10</v>
      </c>
      <c r="U43" s="31">
        <v>7</v>
      </c>
      <c r="V43" s="31">
        <v>16</v>
      </c>
      <c r="W43" s="31">
        <v>6</v>
      </c>
      <c r="X43" s="31">
        <v>9</v>
      </c>
      <c r="Y43" s="31">
        <v>16</v>
      </c>
      <c r="Z43" s="31">
        <v>10</v>
      </c>
      <c r="AA43" s="40">
        <f>F43/E43</f>
        <v>23.125</v>
      </c>
    </row>
    <row r="44" spans="1:48" s="13" customFormat="1" ht="15.95" customHeight="1" x14ac:dyDescent="0.25">
      <c r="A44" s="14" t="s">
        <v>36</v>
      </c>
      <c r="B44" s="31">
        <v>1</v>
      </c>
      <c r="C44" s="31">
        <v>38</v>
      </c>
      <c r="D44" s="31">
        <v>5</v>
      </c>
      <c r="E44" s="31">
        <v>20</v>
      </c>
      <c r="F44" s="31">
        <f t="shared" ref="F44:F46" si="6">SUM(G44:H44)</f>
        <v>453</v>
      </c>
      <c r="G44" s="31">
        <f t="shared" si="5"/>
        <v>225</v>
      </c>
      <c r="H44" s="31">
        <f t="shared" si="5"/>
        <v>228</v>
      </c>
      <c r="I44" s="31">
        <v>48</v>
      </c>
      <c r="J44" s="31">
        <v>50</v>
      </c>
      <c r="K44" s="31">
        <v>35</v>
      </c>
      <c r="L44" s="31">
        <v>38</v>
      </c>
      <c r="M44" s="31">
        <v>33</v>
      </c>
      <c r="N44" s="31">
        <v>37</v>
      </c>
      <c r="O44" s="31">
        <v>31</v>
      </c>
      <c r="P44" s="31">
        <v>29</v>
      </c>
      <c r="Q44" s="31">
        <v>22</v>
      </c>
      <c r="R44" s="31">
        <v>25</v>
      </c>
      <c r="S44" s="31">
        <v>31</v>
      </c>
      <c r="T44" s="31">
        <v>14</v>
      </c>
      <c r="U44" s="31">
        <v>10</v>
      </c>
      <c r="V44" s="31">
        <v>11</v>
      </c>
      <c r="W44" s="31">
        <v>9</v>
      </c>
      <c r="X44" s="31">
        <v>16</v>
      </c>
      <c r="Y44" s="31">
        <v>6</v>
      </c>
      <c r="Z44" s="31">
        <v>8</v>
      </c>
      <c r="AA44" s="40">
        <f>F44/E44</f>
        <v>22.65</v>
      </c>
    </row>
    <row r="45" spans="1:48" s="13" customFormat="1" ht="15.95" customHeight="1" x14ac:dyDescent="0.25">
      <c r="A45" s="14" t="s">
        <v>37</v>
      </c>
      <c r="B45" s="31">
        <v>1</v>
      </c>
      <c r="C45" s="31">
        <v>41</v>
      </c>
      <c r="D45" s="31">
        <v>5</v>
      </c>
      <c r="E45" s="31">
        <v>24</v>
      </c>
      <c r="F45" s="31">
        <f t="shared" si="6"/>
        <v>593</v>
      </c>
      <c r="G45" s="31">
        <v>286</v>
      </c>
      <c r="H45" s="31">
        <v>307</v>
      </c>
      <c r="I45" s="31">
        <v>55</v>
      </c>
      <c r="J45" s="31">
        <v>69</v>
      </c>
      <c r="K45" s="31">
        <v>47</v>
      </c>
      <c r="L45" s="31">
        <v>52</v>
      </c>
      <c r="M45" s="31">
        <v>40</v>
      </c>
      <c r="N45" s="31">
        <v>40</v>
      </c>
      <c r="O45" s="31">
        <v>34</v>
      </c>
      <c r="P45" s="31">
        <v>39</v>
      </c>
      <c r="Q45" s="31">
        <v>33</v>
      </c>
      <c r="R45" s="31">
        <v>33</v>
      </c>
      <c r="S45" s="31">
        <v>25</v>
      </c>
      <c r="T45" s="31">
        <v>28</v>
      </c>
      <c r="U45" s="31">
        <v>30</v>
      </c>
      <c r="V45" s="31">
        <v>15</v>
      </c>
      <c r="W45" s="31">
        <v>12</v>
      </c>
      <c r="X45" s="31">
        <v>14</v>
      </c>
      <c r="Y45" s="31">
        <v>10</v>
      </c>
      <c r="Z45" s="31">
        <v>17</v>
      </c>
      <c r="AA45" s="40">
        <v>24.708333333333332</v>
      </c>
    </row>
    <row r="46" spans="1:48" s="57" customFormat="1" ht="15.95" customHeight="1" x14ac:dyDescent="0.25">
      <c r="A46" s="47" t="s">
        <v>39</v>
      </c>
      <c r="B46" s="48">
        <v>1</v>
      </c>
      <c r="C46" s="48">
        <v>52</v>
      </c>
      <c r="D46" s="48">
        <v>7</v>
      </c>
      <c r="E46" s="48">
        <v>28</v>
      </c>
      <c r="F46" s="49">
        <f t="shared" si="6"/>
        <v>707</v>
      </c>
      <c r="G46" s="48">
        <v>343</v>
      </c>
      <c r="H46" s="48">
        <v>364</v>
      </c>
      <c r="I46" s="48">
        <v>57</v>
      </c>
      <c r="J46" s="48">
        <v>68</v>
      </c>
      <c r="K46" s="48">
        <v>56</v>
      </c>
      <c r="L46" s="48">
        <v>70</v>
      </c>
      <c r="M46" s="48">
        <v>47</v>
      </c>
      <c r="N46" s="48">
        <v>58</v>
      </c>
      <c r="O46" s="48">
        <v>45</v>
      </c>
      <c r="P46" s="48">
        <v>42</v>
      </c>
      <c r="Q46" s="48">
        <v>35</v>
      </c>
      <c r="R46" s="48">
        <v>39</v>
      </c>
      <c r="S46" s="48">
        <v>33</v>
      </c>
      <c r="T46" s="48">
        <v>33</v>
      </c>
      <c r="U46" s="48">
        <v>27</v>
      </c>
      <c r="V46" s="48">
        <v>29</v>
      </c>
      <c r="W46" s="48">
        <v>31</v>
      </c>
      <c r="X46" s="48">
        <v>15</v>
      </c>
      <c r="Y46" s="48">
        <v>12</v>
      </c>
      <c r="Z46" s="48">
        <v>10</v>
      </c>
      <c r="AA46" s="58">
        <f>F46/E46</f>
        <v>25.25</v>
      </c>
    </row>
    <row r="47" spans="1:48" s="43" customFormat="1" ht="16.5" x14ac:dyDescent="0.25">
      <c r="A47" s="41" t="s">
        <v>38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</row>
    <row r="48" spans="1:48" s="3" customFormat="1" x14ac:dyDescent="0.25"/>
  </sheetData>
  <mergeCells count="39">
    <mergeCell ref="U2:U4"/>
    <mergeCell ref="F3:H3"/>
    <mergeCell ref="I3:J3"/>
    <mergeCell ref="K3:L3"/>
    <mergeCell ref="M3:N3"/>
    <mergeCell ref="S3:T3"/>
    <mergeCell ref="A2:A4"/>
    <mergeCell ref="B2:B4"/>
    <mergeCell ref="C2:C4"/>
    <mergeCell ref="E2:E4"/>
    <mergeCell ref="F2:T2"/>
    <mergeCell ref="O3:P3"/>
    <mergeCell ref="Q3:R3"/>
    <mergeCell ref="O19:O21"/>
    <mergeCell ref="F20:H20"/>
    <mergeCell ref="I20:J20"/>
    <mergeCell ref="K20:L20"/>
    <mergeCell ref="M20:N20"/>
    <mergeCell ref="A19:A21"/>
    <mergeCell ref="B19:B21"/>
    <mergeCell ref="C19:C21"/>
    <mergeCell ref="E19:E21"/>
    <mergeCell ref="F19:N19"/>
    <mergeCell ref="AA36:AA38"/>
    <mergeCell ref="F37:H37"/>
    <mergeCell ref="I37:J37"/>
    <mergeCell ref="K37:L37"/>
    <mergeCell ref="M37:N37"/>
    <mergeCell ref="Y37:Z37"/>
    <mergeCell ref="A36:A38"/>
    <mergeCell ref="B36:B38"/>
    <mergeCell ref="C36:C38"/>
    <mergeCell ref="E36:E38"/>
    <mergeCell ref="F36:Z36"/>
    <mergeCell ref="O37:P37"/>
    <mergeCell ref="Q37:R37"/>
    <mergeCell ref="S37:T37"/>
    <mergeCell ref="U37:V37"/>
    <mergeCell ref="W37:X37"/>
  </mergeCells>
  <phoneticPr fontId="2"/>
  <pageMargins left="0.86614173228346458" right="0.59055118110236227" top="0.74803149606299213" bottom="0.70866141732283472" header="0.51181102362204722" footer="0.51181102362204722"/>
  <pageSetup paperSize="9" scale="52" orientation="landscape" r:id="rId1"/>
  <headerFooter alignWithMargins="0"/>
  <ignoredErrors>
    <ignoredError sqref="F14 F31:N31 F32 P32 P31 F45:AA45 F46" formulaRange="1"/>
    <ignoredError sqref="O32 U15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小学校・中学校・義務教育学校</vt:lpstr>
      <vt:lpstr>小学校・中学校・義務教育学校!Print_Area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2024-03-22T08:38:29Z</dcterms:created>
  <dcterms:modified xsi:type="dcterms:W3CDTF">2024-03-25T00:21:13Z</dcterms:modified>
</cp:coreProperties>
</file>