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985" yWindow="-15" windowWidth="10575" windowHeight="9675"/>
  </bookViews>
  <sheets>
    <sheet name="予算" sheetId="4" r:id="rId1"/>
    <sheet name="決算" sheetId="5" r:id="rId2"/>
  </sheets>
  <calcPr calcId="162913"/>
</workbook>
</file>

<file path=xl/calcChain.xml><?xml version="1.0" encoding="utf-8"?>
<calcChain xmlns="http://schemas.openxmlformats.org/spreadsheetml/2006/main">
  <c r="H9" i="5" l="1"/>
  <c r="J9" i="5"/>
  <c r="L9" i="5"/>
  <c r="N9" i="5"/>
  <c r="P9" i="5"/>
  <c r="R9" i="5"/>
  <c r="T9" i="5"/>
  <c r="V9" i="5"/>
  <c r="X9" i="5"/>
  <c r="X41" i="5" l="1"/>
  <c r="X40" i="5"/>
  <c r="X34" i="5"/>
  <c r="X35" i="5"/>
  <c r="X37" i="5"/>
  <c r="X33" i="5"/>
  <c r="X31" i="5"/>
  <c r="X30" i="5"/>
  <c r="X29" i="5"/>
  <c r="X28" i="5"/>
  <c r="X20" i="5"/>
  <c r="X19" i="5"/>
  <c r="X16" i="5"/>
  <c r="X13" i="5"/>
  <c r="X14" i="5"/>
  <c r="X12" i="5"/>
  <c r="X10" i="5"/>
  <c r="X8" i="5"/>
  <c r="X7" i="5"/>
  <c r="T7" i="5"/>
  <c r="T8" i="5"/>
  <c r="H37" i="4"/>
  <c r="H36" i="4"/>
  <c r="H30" i="4"/>
  <c r="H31" i="4"/>
  <c r="H32" i="4"/>
  <c r="H25" i="4"/>
  <c r="H26" i="4"/>
  <c r="H24" i="4"/>
  <c r="H29" i="4"/>
  <c r="C33" i="4"/>
  <c r="C27" i="4"/>
  <c r="C13" i="4"/>
  <c r="H11" i="4"/>
  <c r="H12" i="4"/>
  <c r="D13" i="4"/>
  <c r="C7" i="4"/>
  <c r="H17" i="4"/>
  <c r="H16" i="4"/>
  <c r="H10" i="4"/>
  <c r="H9" i="4"/>
  <c r="H5" i="4"/>
  <c r="H6" i="4"/>
  <c r="H4" i="4"/>
  <c r="H13" i="4" l="1"/>
  <c r="J7" i="5" l="1"/>
  <c r="D33" i="4" l="1"/>
  <c r="H33" i="4" s="1"/>
  <c r="D27" i="4"/>
  <c r="H27" i="4" s="1"/>
  <c r="D7" i="4"/>
  <c r="H7" i="4" s="1"/>
  <c r="V41" i="5"/>
  <c r="V40" i="5"/>
  <c r="V35" i="5"/>
  <c r="V34" i="5"/>
  <c r="V33" i="5"/>
  <c r="V29" i="5"/>
  <c r="V30" i="5"/>
  <c r="V28" i="5"/>
  <c r="V20" i="5"/>
  <c r="V19" i="5"/>
  <c r="V13" i="5"/>
  <c r="V14" i="5"/>
  <c r="V12" i="5"/>
  <c r="V8" i="5"/>
  <c r="V7" i="5"/>
  <c r="U37" i="5"/>
  <c r="V37" i="5" s="1"/>
  <c r="U31" i="5"/>
  <c r="V31" i="5" s="1"/>
  <c r="U16" i="5"/>
  <c r="V16" i="5" s="1"/>
  <c r="U10" i="5"/>
  <c r="V10" i="5" s="1"/>
  <c r="J10" i="5"/>
  <c r="N31" i="5"/>
  <c r="T41" i="5"/>
  <c r="T40" i="5"/>
  <c r="T37" i="5"/>
  <c r="T35" i="5"/>
  <c r="T34" i="5"/>
  <c r="T33" i="5"/>
  <c r="T30" i="5"/>
  <c r="T29" i="5"/>
  <c r="T28" i="5"/>
  <c r="T20" i="5"/>
  <c r="T19" i="5"/>
  <c r="T14" i="5"/>
  <c r="T13" i="5"/>
  <c r="T12" i="5"/>
  <c r="R20" i="5"/>
  <c r="R19" i="5"/>
  <c r="R14" i="5"/>
  <c r="R13" i="5"/>
  <c r="R12" i="5"/>
  <c r="R8" i="5"/>
  <c r="R28" i="5"/>
  <c r="P7" i="5"/>
  <c r="R7" i="5"/>
  <c r="N7" i="5"/>
  <c r="P28" i="5"/>
  <c r="E33" i="4"/>
  <c r="E27" i="4"/>
  <c r="E13" i="4"/>
  <c r="E7" i="4"/>
  <c r="R41" i="5"/>
  <c r="R40" i="5"/>
  <c r="R35" i="5"/>
  <c r="R34" i="5"/>
  <c r="R33" i="5"/>
  <c r="R30" i="5"/>
  <c r="R29" i="5"/>
  <c r="F33" i="4"/>
  <c r="F27" i="4"/>
  <c r="F13" i="4"/>
  <c r="F7" i="4"/>
  <c r="G33" i="4"/>
  <c r="G27" i="4"/>
  <c r="H28" i="5"/>
  <c r="H29" i="5"/>
  <c r="H30" i="5"/>
  <c r="H33" i="5"/>
  <c r="H34" i="5"/>
  <c r="H35" i="5"/>
  <c r="H40" i="5"/>
  <c r="H41" i="5"/>
  <c r="J29" i="5"/>
  <c r="J30" i="5"/>
  <c r="J33" i="5"/>
  <c r="J34" i="5"/>
  <c r="J35" i="5"/>
  <c r="J40" i="5"/>
  <c r="J41" i="5"/>
  <c r="J28" i="5"/>
  <c r="L29" i="5"/>
  <c r="L30" i="5"/>
  <c r="L33" i="5"/>
  <c r="L34" i="5"/>
  <c r="L35" i="5"/>
  <c r="L40" i="5"/>
  <c r="L41" i="5"/>
  <c r="L28" i="5"/>
  <c r="N29" i="5"/>
  <c r="N30" i="5"/>
  <c r="N33" i="5"/>
  <c r="N34" i="5"/>
  <c r="N35" i="5"/>
  <c r="N40" i="5"/>
  <c r="N41" i="5"/>
  <c r="N28" i="5"/>
  <c r="P29" i="5"/>
  <c r="P30" i="5"/>
  <c r="P33" i="5"/>
  <c r="P34" i="5"/>
  <c r="P35" i="5"/>
  <c r="P40" i="5"/>
  <c r="P41" i="5"/>
  <c r="H8" i="5"/>
  <c r="H12" i="5"/>
  <c r="H13" i="5"/>
  <c r="H14" i="5"/>
  <c r="H19" i="5"/>
  <c r="H20" i="5"/>
  <c r="H7" i="5"/>
  <c r="J8" i="5"/>
  <c r="J12" i="5"/>
  <c r="J13" i="5"/>
  <c r="J14" i="5"/>
  <c r="J19" i="5"/>
  <c r="J20" i="5"/>
  <c r="L8" i="5"/>
  <c r="L12" i="5"/>
  <c r="L13" i="5"/>
  <c r="L14" i="5"/>
  <c r="L19" i="5"/>
  <c r="L20" i="5"/>
  <c r="L7" i="5"/>
  <c r="N8" i="5"/>
  <c r="N12" i="5"/>
  <c r="N13" i="5"/>
  <c r="N14" i="5"/>
  <c r="N19" i="5"/>
  <c r="N20" i="5"/>
  <c r="P8" i="5"/>
  <c r="P12" i="5"/>
  <c r="P13" i="5"/>
  <c r="P14" i="5"/>
  <c r="P19" i="5"/>
  <c r="P20" i="5"/>
  <c r="O37" i="5"/>
  <c r="P37" i="5" s="1"/>
  <c r="O31" i="5"/>
  <c r="P31" i="5" s="1"/>
  <c r="O16" i="5"/>
  <c r="P16" i="5" s="1"/>
  <c r="O10" i="5"/>
  <c r="K37" i="5"/>
  <c r="L37" i="5" s="1"/>
  <c r="K31" i="5"/>
  <c r="L31" i="5" s="1"/>
  <c r="I37" i="5"/>
  <c r="J37" i="5" s="1"/>
  <c r="I31" i="5"/>
  <c r="G37" i="5"/>
  <c r="H37" i="5" s="1"/>
  <c r="G31" i="5"/>
  <c r="H31" i="5" s="1"/>
  <c r="P10" i="5"/>
  <c r="R37" i="5"/>
  <c r="N37" i="5"/>
  <c r="R31" i="5"/>
  <c r="J31" i="5"/>
  <c r="T31" i="5"/>
  <c r="L16" i="5"/>
  <c r="J16" i="5"/>
  <c r="H16" i="5"/>
  <c r="R16" i="5"/>
  <c r="T16" i="5"/>
  <c r="N16" i="5"/>
  <c r="R10" i="5"/>
  <c r="N10" i="5"/>
  <c r="H10" i="5"/>
  <c r="T10" i="5"/>
  <c r="L10" i="5"/>
</calcChain>
</file>

<file path=xl/sharedStrings.xml><?xml version="1.0" encoding="utf-8"?>
<sst xmlns="http://schemas.openxmlformats.org/spreadsheetml/2006/main" count="188" uniqueCount="53">
  <si>
    <t>水道事業会計</t>
    <rPh sb="0" eb="2">
      <t>スイドウ</t>
    </rPh>
    <rPh sb="2" eb="4">
      <t>ジギョウ</t>
    </rPh>
    <rPh sb="4" eb="6">
      <t>カイケイ</t>
    </rPh>
    <phoneticPr fontId="2"/>
  </si>
  <si>
    <t>科目</t>
    <rPh sb="0" eb="2">
      <t>カモク</t>
    </rPh>
    <phoneticPr fontId="2"/>
  </si>
  <si>
    <t>対前年度比</t>
    <rPh sb="0" eb="1">
      <t>タイ</t>
    </rPh>
    <rPh sb="1" eb="5">
      <t>ゼンネンドヒ</t>
    </rPh>
    <phoneticPr fontId="2"/>
  </si>
  <si>
    <t>〔収益的収支〕</t>
    <rPh sb="1" eb="4">
      <t>シュウエキテキ</t>
    </rPh>
    <rPh sb="4" eb="6">
      <t>シュウシ</t>
    </rPh>
    <phoneticPr fontId="2"/>
  </si>
  <si>
    <t>千円</t>
    <rPh sb="0" eb="2">
      <t>センエン</t>
    </rPh>
    <phoneticPr fontId="2"/>
  </si>
  <si>
    <t>％</t>
    <phoneticPr fontId="2"/>
  </si>
  <si>
    <t>営業収益</t>
    <rPh sb="0" eb="2">
      <t>エイギョウ</t>
    </rPh>
    <rPh sb="2" eb="4">
      <t>シュウエキ</t>
    </rPh>
    <phoneticPr fontId="2"/>
  </si>
  <si>
    <t>営業外収益</t>
    <rPh sb="0" eb="3">
      <t>エイギョウガイ</t>
    </rPh>
    <rPh sb="3" eb="5">
      <t>シュウエキ</t>
    </rPh>
    <phoneticPr fontId="2"/>
  </si>
  <si>
    <t>特別利益</t>
    <rPh sb="0" eb="2">
      <t>トクベツ</t>
    </rPh>
    <rPh sb="2" eb="4">
      <t>リエキ</t>
    </rPh>
    <phoneticPr fontId="2"/>
  </si>
  <si>
    <t>収益合計</t>
    <rPh sb="0" eb="2">
      <t>シュウエキ</t>
    </rPh>
    <rPh sb="2" eb="4">
      <t>ゴウケイ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</si>
  <si>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</si>
  <si>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</si>
  <si>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特別損失</t>
    <rPh sb="0" eb="2">
      <t>トクベツ</t>
    </rPh>
    <rPh sb="2" eb="4">
      <t>ソンシツ</t>
    </rPh>
    <phoneticPr fontId="2"/>
  </si>
  <si>
    <t>予備費</t>
    <rPh sb="0" eb="3">
      <t>ヨビヒ</t>
    </rPh>
    <phoneticPr fontId="2"/>
  </si>
  <si>
    <t>費用合計</t>
    <rPh sb="0" eb="2">
      <t>ヒヨウ</t>
    </rPh>
    <rPh sb="2" eb="4">
      <t>ゴウケイ</t>
    </rPh>
    <phoneticPr fontId="2"/>
  </si>
  <si>
    <t>〔資本的収支〕</t>
    <rPh sb="1" eb="4">
      <t>シホンテキ</t>
    </rPh>
    <rPh sb="4" eb="6">
      <t>シュウシ</t>
    </rPh>
    <phoneticPr fontId="2"/>
  </si>
  <si>
    <t>資本的収入</t>
    <rPh sb="0" eb="3">
      <t>シホンテキ</t>
    </rPh>
    <rPh sb="3" eb="5">
      <t>シュウニュウ</t>
    </rPh>
    <phoneticPr fontId="2"/>
  </si>
  <si>
    <t>資本的支出</t>
    <rPh sb="0" eb="3">
      <t>シホンテキ</t>
    </rPh>
    <rPh sb="3" eb="5">
      <t>シシュツ</t>
    </rPh>
    <phoneticPr fontId="2"/>
  </si>
  <si>
    <t>下水道事業会計</t>
    <rPh sb="0" eb="3">
      <t>ゲスイドウ</t>
    </rPh>
    <rPh sb="3" eb="5">
      <t>ジギョウ</t>
    </rPh>
    <rPh sb="5" eb="7">
      <t>カイケイ</t>
    </rPh>
    <phoneticPr fontId="2"/>
  </si>
  <si>
    <t>科       目</t>
    <rPh sb="0" eb="1">
      <t>カ</t>
    </rPh>
    <rPh sb="8" eb="9">
      <t>メ</t>
    </rPh>
    <phoneticPr fontId="2"/>
  </si>
  <si>
    <t>％</t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</si>
  <si>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</si>
  <si>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</si>
  <si>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</si>
  <si>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</si>
  <si>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金額</t>
    <rPh sb="0" eb="2">
      <t>キンガク</t>
    </rPh>
    <phoneticPr fontId="2"/>
  </si>
  <si>
    <t>指数</t>
    <rPh sb="0" eb="2">
      <t>シスウ</t>
    </rPh>
    <phoneticPr fontId="2"/>
  </si>
  <si>
    <t>予    備    費</t>
    <rPh sb="0" eb="1">
      <t>ヨ</t>
    </rPh>
    <rPh sb="5" eb="6">
      <t>ソナエ</t>
    </rPh>
    <rPh sb="10" eb="11">
      <t>ヒ</t>
    </rPh>
    <phoneticPr fontId="2"/>
  </si>
  <si>
    <t>（注）消費税を含む。</t>
    <phoneticPr fontId="2"/>
  </si>
  <si>
    <t>下水道事業会計</t>
    <rPh sb="0" eb="1">
      <t>ゲ</t>
    </rPh>
    <rPh sb="1" eb="3">
      <t>スイドウ</t>
    </rPh>
    <rPh sb="3" eb="5">
      <t>ジギョウ</t>
    </rPh>
    <rPh sb="5" eb="7">
      <t>カイケイ</t>
    </rPh>
    <phoneticPr fontId="2"/>
  </si>
  <si>
    <t>平成29年度</t>
    <rPh sb="0" eb="2">
      <t>ヘイセイ</t>
    </rPh>
    <rPh sb="4" eb="6">
      <t>ネンド</t>
    </rPh>
    <phoneticPr fontId="2"/>
  </si>
  <si>
    <t>平成31年度
当初予算</t>
    <rPh sb="0" eb="2">
      <t>ヘイセイ</t>
    </rPh>
    <rPh sb="4" eb="6">
      <t>ネンド</t>
    </rPh>
    <rPh sb="7" eb="9">
      <t>トウショ</t>
    </rPh>
    <rPh sb="9" eb="11">
      <t>ヨサン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</si>
  <si>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</si>
  <si>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</si>
  <si>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</si>
  <si>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>令和元年度</t>
    <rPh sb="0" eb="2">
      <t>レイワ</t>
    </rPh>
    <rPh sb="2" eb="5">
      <t>ガンネンド</t>
    </rPh>
    <phoneticPr fontId="2"/>
  </si>
  <si>
    <t>令和3年度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</si>
  <si>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>令和2年度</t>
    <rPh sb="0" eb="2">
      <t>レイワ</t>
    </rPh>
    <rPh sb="3" eb="5">
      <t>ネンド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</si>
  <si>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</si>
  <si>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資料：経営総務課</t>
    <phoneticPr fontId="2"/>
  </si>
  <si>
    <t>資料：経営総務課</t>
    <rPh sb="0" eb="2">
      <t>シリョウ</t>
    </rPh>
    <rPh sb="3" eb="5">
      <t>ケイエイ</t>
    </rPh>
    <rPh sb="5" eb="8">
      <t>ソウムカ</t>
    </rPh>
    <phoneticPr fontId="2"/>
  </si>
  <si>
    <t>資料：経営総務課</t>
    <phoneticPr fontId="2"/>
  </si>
  <si>
    <t>令和4年度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</si>
  <si>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>令和3年度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</si>
  <si>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</si>
  <si>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 xml:space="preserve">           -</t>
    <phoneticPr fontId="2"/>
  </si>
  <si>
    <t xml:space="preserve">            -</t>
    <phoneticPr fontId="2"/>
  </si>
  <si>
    <t>令和5年度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</si>
  <si>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>（指数：令和4年度＝100）</t>
    <rPh sb="4" eb="6">
      <t>レイワ</t>
    </rPh>
    <rPh sb="7" eb="9">
      <t>ネンド</t>
    </rPh>
    <rPh sb="8" eb="9">
      <t>ド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</si>
  <si>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</si>
  <si>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令和4年度</t>
    <rPh sb="0" eb="2">
      <t>レイワ</t>
    </rPh>
    <rPh sb="3" eb="5">
      <t>ネンド</t>
    </rPh>
    <phoneticPr fontId="2"/>
  </si>
  <si>
    <t xml:space="preserve">        -</t>
    <phoneticPr fontId="2"/>
  </si>
  <si>
    <t xml:space="preserve">          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</si>
</sst>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.0_);[Red]\(0.0\)"/>
    <numFmt numFmtId="178" formatCode="#,##0_ "/>
    <numFmt numFmtId="179" formatCode="#,##0_);[Red]\(#,##0\)"/>
    <numFmt numFmtId="180" formatCode="#,##0.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6.3"/>
      <name val="ＭＳ 明朝"/>
      <family val="1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2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1" fillId="0" borderId="0">
      <alignment vertical="center"/>
    </xf>
    <xf numFmtId="0" fontId="22" fillId="0" borderId="0"/>
    <xf numFmtId="0" fontId="22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104">
    <xf numFmtId="0" fontId="0" fillId="0" borderId="0" xfId="0"/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horizontal="right" vertical="center" shrinkToFit="1"/>
      <protection locked="0"/>
    </xf>
    <xf numFmtId="0" fontId="20" fillId="0" borderId="20" xfId="0" applyFont="1" applyFill="1" applyBorder="1" applyAlignment="1" applyProtection="1">
      <alignment horizontal="distributed" vertical="center" justifyLastLine="1"/>
      <protection locked="0"/>
    </xf>
    <xf numFmtId="0" fontId="20" fillId="0" borderId="12" xfId="0" applyFont="1" applyFill="1" applyBorder="1" applyAlignment="1" applyProtection="1">
      <alignment horizontal="distributed" vertical="center" justifyLastLine="1"/>
      <protection locked="0"/>
    </xf>
    <xf numFmtId="0" fontId="20" fillId="0" borderId="21" xfId="0" applyFont="1" applyFill="1" applyBorder="1" applyAlignment="1" applyProtection="1">
      <alignment horizontal="distributed" vertical="center" justifyLastLine="1"/>
      <protection locked="0"/>
    </xf>
    <xf numFmtId="0" fontId="20" fillId="0" borderId="19" xfId="0" applyFont="1" applyFill="1" applyBorder="1" applyAlignment="1" applyProtection="1">
      <alignment horizontal="distributed" vertical="center" justifyLastLine="1"/>
      <protection locked="0"/>
    </xf>
    <xf numFmtId="3" fontId="24" fillId="0" borderId="10" xfId="0" applyNumberFormat="1" applyFont="1" applyFill="1" applyBorder="1" applyAlignment="1" applyProtection="1">
      <alignment horizontal="distributed" vertical="center" justifyLastLine="1"/>
      <protection locked="0"/>
    </xf>
    <xf numFmtId="179" fontId="24" fillId="0" borderId="10" xfId="0" applyNumberFormat="1" applyFont="1" applyFill="1" applyBorder="1" applyAlignment="1" applyProtection="1">
      <alignment horizontal="distributed" vertical="center" justifyLastLine="1"/>
      <protection locked="0"/>
    </xf>
    <xf numFmtId="0" fontId="20" fillId="0" borderId="22" xfId="0" applyFont="1" applyFill="1" applyBorder="1" applyAlignment="1" applyProtection="1">
      <alignment vertical="center"/>
      <protection locked="0"/>
    </xf>
    <xf numFmtId="0" fontId="20" fillId="0" borderId="15" xfId="0" applyFont="1" applyFill="1" applyBorder="1" applyAlignment="1" applyProtection="1">
      <alignment vertical="center"/>
      <protection locked="0"/>
    </xf>
    <xf numFmtId="3" fontId="20" fillId="0" borderId="11" xfId="0" applyNumberFormat="1" applyFont="1" applyFill="1" applyBorder="1" applyAlignment="1" applyProtection="1">
      <alignment vertical="center"/>
      <protection locked="0"/>
    </xf>
    <xf numFmtId="3" fontId="20" fillId="0" borderId="11" xfId="0" applyNumberFormat="1" applyFont="1" applyFill="1" applyBorder="1" applyAlignment="1" applyProtection="1">
      <alignment horizontal="right" vertical="center"/>
      <protection locked="0"/>
    </xf>
    <xf numFmtId="179" fontId="20" fillId="0" borderId="11" xfId="0" applyNumberFormat="1" applyFont="1" applyFill="1" applyBorder="1" applyAlignment="1" applyProtection="1">
      <alignment vertical="center"/>
      <protection locked="0"/>
    </xf>
    <xf numFmtId="3" fontId="20" fillId="0" borderId="0" xfId="0" applyNumberFormat="1" applyFont="1" applyFill="1" applyBorder="1" applyAlignment="1" applyProtection="1">
      <alignment horizontal="right" vertical="center"/>
      <protection locked="0"/>
    </xf>
    <xf numFmtId="179" fontId="20" fillId="0" borderId="0" xfId="0" applyNumberFormat="1" applyFont="1" applyFill="1" applyBorder="1" applyAlignment="1" applyProtection="1">
      <alignment vertical="center"/>
      <protection locked="0"/>
    </xf>
    <xf numFmtId="3" fontId="20" fillId="0" borderId="0" xfId="0" applyNumberFormat="1" applyFont="1" applyFill="1" applyBorder="1" applyAlignment="1" applyProtection="1">
      <alignment vertical="center"/>
      <protection locked="0"/>
    </xf>
    <xf numFmtId="0" fontId="20" fillId="0" borderId="21" xfId="0" applyFont="1" applyFill="1" applyBorder="1" applyAlignment="1" applyProtection="1">
      <alignment vertical="center"/>
      <protection locked="0"/>
    </xf>
    <xf numFmtId="0" fontId="20" fillId="0" borderId="19" xfId="0" applyFont="1" applyFill="1" applyBorder="1" applyAlignment="1" applyProtection="1">
      <alignment vertical="center"/>
      <protection locked="0"/>
    </xf>
    <xf numFmtId="0" fontId="24" fillId="0" borderId="0" xfId="0" applyFont="1" applyFill="1" applyAlignment="1" applyProtection="1">
      <alignment vertical="center"/>
      <protection locked="0"/>
    </xf>
    <xf numFmtId="3" fontId="20" fillId="0" borderId="0" xfId="0" applyNumberFormat="1" applyFont="1" applyFill="1" applyAlignment="1" applyProtection="1">
      <alignment vertical="center"/>
      <protection locked="0"/>
    </xf>
    <xf numFmtId="177" fontId="20" fillId="0" borderId="0" xfId="0" applyNumberFormat="1" applyFont="1" applyFill="1" applyAlignment="1" applyProtection="1">
      <alignment vertical="center"/>
      <protection locked="0"/>
    </xf>
    <xf numFmtId="177" fontId="20" fillId="0" borderId="0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distributed" vertical="center" justifyLastLine="1"/>
      <protection locked="0"/>
    </xf>
    <xf numFmtId="3" fontId="20" fillId="0" borderId="0" xfId="53" applyNumberFormat="1" applyFont="1" applyFill="1" applyBorder="1" applyAlignment="1" applyProtection="1">
      <alignment vertical="center"/>
      <protection locked="0"/>
    </xf>
    <xf numFmtId="1" fontId="20" fillId="0" borderId="0" xfId="0" applyNumberFormat="1" applyFont="1" applyFill="1" applyBorder="1" applyAlignment="1" applyProtection="1">
      <alignment vertical="center"/>
      <protection locked="0"/>
    </xf>
    <xf numFmtId="3" fontId="24" fillId="0" borderId="0" xfId="0" applyNumberFormat="1" applyFont="1" applyFill="1" applyBorder="1" applyAlignment="1" applyProtection="1">
      <alignment vertical="center"/>
      <protection locked="0"/>
    </xf>
    <xf numFmtId="0" fontId="25" fillId="0" borderId="0" xfId="0" applyFont="1" applyFill="1" applyAlignment="1" applyProtection="1">
      <alignment vertical="center"/>
      <protection locked="0"/>
    </xf>
    <xf numFmtId="176" fontId="20" fillId="0" borderId="0" xfId="0" applyNumberFormat="1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horizontal="right" vertical="center"/>
      <protection locked="0"/>
    </xf>
    <xf numFmtId="0" fontId="23" fillId="0" borderId="0" xfId="0" applyFont="1" applyFill="1" applyBorder="1" applyProtection="1">
      <protection locked="0"/>
    </xf>
    <xf numFmtId="0" fontId="20" fillId="0" borderId="0" xfId="0" applyFont="1" applyFill="1" applyBorder="1" applyProtection="1">
      <protection locked="0"/>
    </xf>
    <xf numFmtId="0" fontId="20" fillId="0" borderId="0" xfId="0" applyFont="1" applyFill="1" applyProtection="1">
      <protection locked="0"/>
    </xf>
    <xf numFmtId="0" fontId="24" fillId="0" borderId="10" xfId="0" applyFont="1" applyFill="1" applyBorder="1" applyAlignment="1" applyProtection="1">
      <alignment horizontal="distributed" vertical="center" justifyLastLine="1"/>
      <protection locked="0"/>
    </xf>
    <xf numFmtId="0" fontId="24" fillId="0" borderId="10" xfId="0" applyFont="1" applyFill="1" applyBorder="1" applyAlignment="1" applyProtection="1">
      <alignment horizontal="distributed" vertical="center" wrapText="1"/>
      <protection locked="0"/>
    </xf>
    <xf numFmtId="0" fontId="24" fillId="0" borderId="16" xfId="0" applyFont="1" applyFill="1" applyBorder="1" applyAlignment="1" applyProtection="1">
      <alignment horizontal="center"/>
      <protection locked="0"/>
    </xf>
    <xf numFmtId="0" fontId="24" fillId="0" borderId="11" xfId="0" applyFont="1" applyFill="1" applyBorder="1" applyAlignment="1" applyProtection="1">
      <alignment horizontal="right"/>
      <protection locked="0"/>
    </xf>
    <xf numFmtId="0" fontId="20" fillId="0" borderId="12" xfId="0" applyFont="1" applyFill="1" applyBorder="1" applyAlignment="1" applyProtection="1">
      <alignment horizontal="right"/>
      <protection locked="0"/>
    </xf>
    <xf numFmtId="0" fontId="24" fillId="0" borderId="14" xfId="0" applyFont="1" applyFill="1" applyBorder="1" applyAlignment="1" applyProtection="1">
      <alignment horizontal="distributed"/>
      <protection locked="0"/>
    </xf>
    <xf numFmtId="38" fontId="20" fillId="0" borderId="0" xfId="33" applyFont="1" applyFill="1" applyBorder="1" applyProtection="1">
      <protection locked="0"/>
    </xf>
    <xf numFmtId="3" fontId="21" fillId="0" borderId="0" xfId="0" applyNumberFormat="1" applyFont="1" applyFill="1" applyBorder="1" applyProtection="1">
      <protection locked="0"/>
    </xf>
    <xf numFmtId="3" fontId="21" fillId="0" borderId="0" xfId="0" applyNumberFormat="1" applyFont="1" applyFill="1" applyBorder="1" applyAlignment="1" applyProtection="1">
      <alignment horizontal="right"/>
      <protection locked="0"/>
    </xf>
    <xf numFmtId="0" fontId="24" fillId="0" borderId="14" xfId="0" applyFont="1" applyFill="1" applyBorder="1" applyProtection="1">
      <protection locked="0"/>
    </xf>
    <xf numFmtId="0" fontId="24" fillId="0" borderId="14" xfId="0" applyFont="1" applyFill="1" applyBorder="1" applyAlignment="1" applyProtection="1">
      <alignment horizontal="center"/>
      <protection locked="0"/>
    </xf>
    <xf numFmtId="0" fontId="24" fillId="0" borderId="18" xfId="0" applyFont="1" applyFill="1" applyBorder="1" applyAlignment="1" applyProtection="1">
      <alignment horizontal="distributed"/>
      <protection locked="0"/>
    </xf>
    <xf numFmtId="0" fontId="20" fillId="0" borderId="0" xfId="0" applyFont="1" applyFill="1" applyBorder="1" applyAlignment="1" applyProtection="1">
      <alignment vertical="distributed"/>
      <protection locked="0"/>
    </xf>
    <xf numFmtId="0" fontId="20" fillId="0" borderId="0" xfId="0" applyFont="1" applyFill="1" applyBorder="1" applyAlignment="1" applyProtection="1">
      <alignment horizontal="left" vertical="distributed"/>
      <protection locked="0"/>
    </xf>
    <xf numFmtId="0" fontId="20" fillId="0" borderId="0" xfId="0" applyFont="1" applyFill="1" applyAlignment="1" applyProtection="1">
      <alignment horizontal="left" vertical="distributed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180" fontId="20" fillId="0" borderId="0" xfId="0" applyNumberFormat="1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right"/>
      <protection locked="0"/>
    </xf>
    <xf numFmtId="38" fontId="20" fillId="0" borderId="0" xfId="33" applyFont="1" applyFill="1" applyBorder="1" applyProtection="1"/>
    <xf numFmtId="0" fontId="20" fillId="0" borderId="0" xfId="0" applyFont="1" applyFill="1" applyBorder="1" applyProtection="1"/>
    <xf numFmtId="38" fontId="20" fillId="0" borderId="13" xfId="33" applyFont="1" applyFill="1" applyBorder="1" applyProtection="1"/>
    <xf numFmtId="179" fontId="20" fillId="0" borderId="0" xfId="53" applyNumberFormat="1" applyFont="1" applyFill="1" applyBorder="1" applyAlignment="1" applyProtection="1">
      <alignment vertical="center"/>
    </xf>
    <xf numFmtId="179" fontId="20" fillId="0" borderId="0" xfId="0" applyNumberFormat="1" applyFont="1" applyFill="1" applyBorder="1" applyAlignment="1" applyProtection="1">
      <alignment vertical="center"/>
    </xf>
    <xf numFmtId="179" fontId="20" fillId="0" borderId="0" xfId="0" applyNumberFormat="1" applyFont="1" applyFill="1" applyBorder="1" applyAlignment="1" applyProtection="1">
      <alignment horizontal="right" vertical="center"/>
    </xf>
    <xf numFmtId="179" fontId="20" fillId="0" borderId="13" xfId="53" applyNumberFormat="1" applyFont="1" applyFill="1" applyBorder="1" applyAlignment="1" applyProtection="1">
      <alignment vertical="center"/>
    </xf>
    <xf numFmtId="179" fontId="20" fillId="0" borderId="13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24" fillId="0" borderId="10" xfId="0" applyFont="1" applyFill="1" applyBorder="1" applyAlignment="1" applyProtection="1">
      <alignment horizontal="distributed" vertical="center" wrapText="1"/>
      <protection locked="0"/>
    </xf>
    <xf numFmtId="178" fontId="20" fillId="0" borderId="15" xfId="0" applyNumberFormat="1" applyFont="1" applyFill="1" applyBorder="1" applyAlignment="1" applyProtection="1">
      <alignment shrinkToFit="1"/>
    </xf>
    <xf numFmtId="178" fontId="20" fillId="0" borderId="19" xfId="0" applyNumberFormat="1" applyFont="1" applyFill="1" applyBorder="1" applyAlignment="1" applyProtection="1">
      <alignment shrinkToFit="1"/>
    </xf>
    <xf numFmtId="179" fontId="20" fillId="0" borderId="15" xfId="0" applyNumberFormat="1" applyFont="1" applyFill="1" applyBorder="1" applyAlignment="1" applyProtection="1">
      <alignment vertical="center"/>
      <protection locked="0"/>
    </xf>
    <xf numFmtId="179" fontId="20" fillId="0" borderId="12" xfId="0" applyNumberFormat="1" applyFont="1" applyFill="1" applyBorder="1" applyAlignment="1" applyProtection="1">
      <alignment vertical="center"/>
      <protection locked="0"/>
    </xf>
    <xf numFmtId="179" fontId="20" fillId="0" borderId="0" xfId="0" applyNumberFormat="1" applyFont="1" applyFill="1" applyBorder="1" applyAlignment="1" applyProtection="1">
      <alignment horizontal="right" vertical="center"/>
      <protection locked="0"/>
    </xf>
    <xf numFmtId="179" fontId="20" fillId="0" borderId="13" xfId="0" applyNumberFormat="1" applyFont="1" applyFill="1" applyBorder="1" applyAlignment="1" applyProtection="1">
      <alignment vertical="center"/>
      <protection locked="0"/>
    </xf>
    <xf numFmtId="179" fontId="20" fillId="0" borderId="19" xfId="0" applyNumberFormat="1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24" fillId="0" borderId="10" xfId="0" applyFont="1" applyFill="1" applyBorder="1" applyAlignment="1" applyProtection="1">
      <alignment horizontal="distributed" vertical="center" wrapText="1"/>
      <protection locked="0"/>
    </xf>
    <xf numFmtId="0" fontId="24" fillId="0" borderId="20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distributed"/>
      <protection locked="0"/>
    </xf>
    <xf numFmtId="38" fontId="20" fillId="0" borderId="13" xfId="33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4" fillId="0" borderId="13" xfId="0" applyFont="1" applyFill="1" applyBorder="1" applyAlignment="1" applyProtection="1">
      <alignment horizontal="right" vertical="center" shrinkToFit="1"/>
      <protection locked="0"/>
    </xf>
    <xf numFmtId="0" fontId="24" fillId="0" borderId="10" xfId="0" applyFont="1" applyFill="1" applyBorder="1" applyAlignment="1" applyProtection="1">
      <alignment horizontal="distributed" vertical="center" wrapText="1"/>
      <protection locked="0"/>
    </xf>
    <xf numFmtId="179" fontId="20" fillId="0" borderId="0" xfId="0" applyNumberFormat="1" applyFont="1" applyFill="1" applyBorder="1" applyAlignment="1" applyProtection="1">
      <alignment horizontal="center" vertical="center"/>
    </xf>
    <xf numFmtId="0" fontId="20" fillId="0" borderId="22" xfId="0" applyFont="1" applyFill="1" applyBorder="1" applyAlignment="1" applyProtection="1">
      <alignment horizontal="distributed"/>
      <protection locked="0"/>
    </xf>
    <xf numFmtId="38" fontId="20" fillId="0" borderId="22" xfId="33" applyFont="1" applyFill="1" applyBorder="1" applyAlignment="1" applyProtection="1">
      <protection locked="0"/>
    </xf>
    <xf numFmtId="38" fontId="20" fillId="0" borderId="22" xfId="0" applyNumberFormat="1" applyFont="1" applyFill="1" applyBorder="1" applyAlignment="1" applyProtection="1">
      <protection locked="0"/>
    </xf>
    <xf numFmtId="38" fontId="20" fillId="0" borderId="21" xfId="33" applyFont="1" applyFill="1" applyBorder="1" applyAlignment="1" applyProtection="1">
      <protection locked="0"/>
    </xf>
    <xf numFmtId="0" fontId="20" fillId="0" borderId="22" xfId="0" applyFont="1" applyFill="1" applyBorder="1" applyProtection="1">
      <protection locked="0"/>
    </xf>
    <xf numFmtId="0" fontId="20" fillId="0" borderId="22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24" fillId="0" borderId="10" xfId="0" applyFont="1" applyFill="1" applyBorder="1" applyAlignment="1" applyProtection="1">
      <alignment horizontal="distributed" vertical="center" wrapText="1"/>
      <protection locked="0"/>
    </xf>
    <xf numFmtId="0" fontId="24" fillId="0" borderId="16" xfId="0" applyFont="1" applyFill="1" applyBorder="1" applyAlignment="1" applyProtection="1">
      <alignment horizontal="distributed" vertical="center" wrapText="1"/>
      <protection locked="0"/>
    </xf>
    <xf numFmtId="0" fontId="24" fillId="0" borderId="0" xfId="0" applyFont="1" applyFill="1" applyBorder="1" applyAlignment="1" applyProtection="1">
      <alignment vertical="distributed"/>
      <protection locked="0"/>
    </xf>
    <xf numFmtId="0" fontId="24" fillId="0" borderId="16" xfId="0" applyFont="1" applyFill="1" applyBorder="1" applyAlignment="1" applyProtection="1">
      <alignment horizontal="center" vertical="center" justifyLastLine="1"/>
      <protection locked="0"/>
    </xf>
    <xf numFmtId="0" fontId="24" fillId="0" borderId="18" xfId="0" applyFont="1" applyFill="1" applyBorder="1" applyAlignment="1" applyProtection="1">
      <alignment horizontal="center" vertical="center" justifyLastLine="1"/>
      <protection locked="0"/>
    </xf>
    <xf numFmtId="0" fontId="20" fillId="0" borderId="10" xfId="0" applyFont="1" applyFill="1" applyBorder="1" applyAlignment="1" applyProtection="1">
      <alignment horizontal="distributed" vertical="center"/>
      <protection locked="0"/>
    </xf>
    <xf numFmtId="0" fontId="20" fillId="0" borderId="13" xfId="0" applyFont="1" applyFill="1" applyBorder="1" applyAlignment="1" applyProtection="1">
      <alignment horizontal="center" vertical="center" shrinkToFit="1"/>
      <protection locked="0"/>
    </xf>
    <xf numFmtId="3" fontId="20" fillId="0" borderId="23" xfId="0" applyNumberFormat="1" applyFont="1" applyFill="1" applyBorder="1" applyAlignment="1" applyProtection="1">
      <alignment horizontal="distributed" vertical="center" justifyLastLine="1"/>
      <protection locked="0"/>
    </xf>
    <xf numFmtId="3" fontId="20" fillId="0" borderId="17" xfId="0" applyNumberFormat="1" applyFont="1" applyFill="1" applyBorder="1" applyAlignment="1" applyProtection="1">
      <alignment horizontal="distributed" vertical="center" justifyLastLine="1"/>
      <protection locked="0"/>
    </xf>
    <xf numFmtId="3" fontId="20" fillId="0" borderId="10" xfId="0" applyNumberFormat="1" applyFont="1" applyFill="1" applyBorder="1" applyAlignment="1" applyProtection="1">
      <alignment horizontal="distributed" vertical="center" justifyLastLine="1"/>
      <protection locked="0"/>
    </xf>
    <xf numFmtId="0" fontId="0" fillId="0" borderId="10" xfId="0" applyBorder="1" applyAlignment="1" applyProtection="1">
      <alignment horizontal="distributed" vertical="center" justifyLastLine="1"/>
      <protection locked="0"/>
    </xf>
    <xf numFmtId="0" fontId="24" fillId="0" borderId="0" xfId="0" applyFont="1" applyFill="1" applyBorder="1" applyAlignment="1" applyProtection="1">
      <alignment horizontal="distributed" vertical="center" justifyLastLine="1"/>
      <protection locked="0"/>
    </xf>
    <xf numFmtId="0" fontId="24" fillId="0" borderId="13" xfId="0" applyFont="1" applyFill="1" applyBorder="1" applyAlignment="1" applyProtection="1">
      <alignment horizontal="distributed" vertical="center" justifyLastLine="1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horizontal="right" vertical="center" shrinkToFit="1"/>
      <protection locked="0"/>
    </xf>
    <xf numFmtId="0" fontId="20" fillId="0" borderId="11" xfId="0" applyFont="1" applyFill="1" applyBorder="1" applyAlignment="1" applyProtection="1">
      <alignment horizontal="distributed" vertical="center" justifyLastLine="1"/>
      <protection locked="0"/>
    </xf>
    <xf numFmtId="0" fontId="20" fillId="0" borderId="13" xfId="0" applyFont="1" applyFill="1" applyBorder="1" applyAlignment="1" applyProtection="1">
      <alignment horizontal="distributed" vertical="center" justifyLastLine="1"/>
      <protection locked="0"/>
    </xf>
    <xf numFmtId="0" fontId="20" fillId="0" borderId="0" xfId="0" applyFont="1" applyFill="1" applyBorder="1" applyAlignment="1" applyProtection="1">
      <alignment horizontal="right" vertical="center"/>
      <protection locked="0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桁区切り 3" xfId="36"/>
    <cellStyle name="桁区切り 4" xfId="37"/>
    <cellStyle name="桁区切り 5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2 2" xfId="48"/>
    <cellStyle name="標準 3" xfId="49"/>
    <cellStyle name="標準 4" xfId="50"/>
    <cellStyle name="標準 4 2" xfId="51"/>
    <cellStyle name="標準 5" xfId="52"/>
    <cellStyle name="標準_0121-0123決算" xfId="53"/>
    <cellStyle name="良い" xfId="5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tabSelected="1" view="pageBreakPreview" zoomScaleNormal="100" zoomScaleSheetLayoutView="100" workbookViewId="0"/>
  </sheetViews>
  <sheetFormatPr defaultColWidth="9" defaultRowHeight="15.75" x14ac:dyDescent="0.25"/>
  <cols>
    <col min="1" max="1" width="4.625" style="33" customWidth="1"/>
    <col min="2" max="3" width="13.625" style="33" customWidth="1"/>
    <col min="4" max="6" width="14.375" style="33" customWidth="1"/>
    <col min="7" max="7" width="13.75" style="33" customWidth="1"/>
    <col min="8" max="8" width="7.5" style="33" customWidth="1"/>
    <col min="9" max="9" width="9" style="33"/>
    <col min="10" max="10" width="9.25" style="33" bestFit="1" customWidth="1"/>
    <col min="11" max="11" width="9.125" style="33" bestFit="1" customWidth="1"/>
    <col min="12" max="16384" width="9" style="33"/>
  </cols>
  <sheetData>
    <row r="1" spans="2:11" ht="21" customHeight="1" x14ac:dyDescent="0.25">
      <c r="B1" s="31" t="s">
        <v>0</v>
      </c>
      <c r="C1" s="31"/>
      <c r="D1" s="31"/>
      <c r="E1" s="32"/>
      <c r="F1" s="32"/>
      <c r="G1" s="32"/>
      <c r="H1" s="32"/>
    </row>
    <row r="2" spans="2:11" ht="27" customHeight="1" x14ac:dyDescent="0.25">
      <c r="B2" s="34" t="s">
        <v>1</v>
      </c>
      <c r="C2" s="77" t="s">
        <v>47</v>
      </c>
      <c r="D2" s="61" t="s">
        <v>42</v>
      </c>
      <c r="E2" s="35" t="s">
        <v>36</v>
      </c>
      <c r="F2" s="35" t="s">
        <v>34</v>
      </c>
      <c r="G2" s="35" t="s">
        <v>31</v>
      </c>
      <c r="H2" s="70" t="s">
        <v>2</v>
      </c>
    </row>
    <row r="3" spans="2:11" ht="15" customHeight="1" x14ac:dyDescent="0.25">
      <c r="B3" s="36" t="s">
        <v>3</v>
      </c>
      <c r="C3" s="71"/>
      <c r="D3" s="37" t="s">
        <v>4</v>
      </c>
      <c r="E3" s="37" t="s">
        <v>4</v>
      </c>
      <c r="F3" s="37" t="s">
        <v>4</v>
      </c>
      <c r="G3" s="37" t="s">
        <v>4</v>
      </c>
      <c r="H3" s="38" t="s">
        <v>5</v>
      </c>
    </row>
    <row r="4" spans="2:11" ht="15" customHeight="1" x14ac:dyDescent="0.25">
      <c r="B4" s="39" t="s">
        <v>6</v>
      </c>
      <c r="C4" s="80">
        <v>3076174</v>
      </c>
      <c r="D4" s="40">
        <v>3048793</v>
      </c>
      <c r="E4" s="52">
        <v>2964958</v>
      </c>
      <c r="F4" s="52">
        <v>2997706</v>
      </c>
      <c r="G4" s="52">
        <v>2988245</v>
      </c>
      <c r="H4" s="62">
        <f>C4/D4*100</f>
        <v>100.89809311422586</v>
      </c>
      <c r="J4" s="41"/>
      <c r="K4" s="41"/>
    </row>
    <row r="5" spans="2:11" ht="15" customHeight="1" x14ac:dyDescent="0.25">
      <c r="B5" s="39" t="s">
        <v>7</v>
      </c>
      <c r="C5" s="80">
        <v>554419</v>
      </c>
      <c r="D5" s="40">
        <v>520294</v>
      </c>
      <c r="E5" s="52">
        <v>574816</v>
      </c>
      <c r="F5" s="52">
        <v>634172</v>
      </c>
      <c r="G5" s="52">
        <v>650890</v>
      </c>
      <c r="H5" s="62">
        <f t="shared" ref="H5:H7" si="0">C5/D5*100</f>
        <v>106.55879176004336</v>
      </c>
      <c r="J5" s="41"/>
      <c r="K5" s="41"/>
    </row>
    <row r="6" spans="2:11" ht="15" customHeight="1" x14ac:dyDescent="0.25">
      <c r="B6" s="39" t="s">
        <v>8</v>
      </c>
      <c r="C6" s="80">
        <v>22</v>
      </c>
      <c r="D6" s="40">
        <v>22752</v>
      </c>
      <c r="E6" s="52">
        <v>22752</v>
      </c>
      <c r="F6" s="52">
        <v>23038</v>
      </c>
      <c r="G6" s="52">
        <v>21</v>
      </c>
      <c r="H6" s="62">
        <f t="shared" si="0"/>
        <v>9.6694796061884677E-2</v>
      </c>
      <c r="J6" s="42"/>
      <c r="K6" s="41"/>
    </row>
    <row r="7" spans="2:11" ht="15" customHeight="1" x14ac:dyDescent="0.25">
      <c r="B7" s="39" t="s">
        <v>9</v>
      </c>
      <c r="C7" s="40">
        <f>SUM(C4:C6)</f>
        <v>3630615</v>
      </c>
      <c r="D7" s="40">
        <f>SUM(D4:D6)</f>
        <v>3591839</v>
      </c>
      <c r="E7" s="52">
        <f>SUM(E4:E6)</f>
        <v>3562526</v>
      </c>
      <c r="F7" s="52">
        <f>SUM(F4:F6)</f>
        <v>3654916</v>
      </c>
      <c r="G7" s="52">
        <v>3639156</v>
      </c>
      <c r="H7" s="62">
        <f t="shared" si="0"/>
        <v>101.07955841005123</v>
      </c>
      <c r="J7" s="41"/>
      <c r="K7" s="41"/>
    </row>
    <row r="8" spans="2:11" ht="15" customHeight="1" x14ac:dyDescent="0.25">
      <c r="B8" s="39"/>
      <c r="C8" s="79"/>
      <c r="D8" s="40"/>
      <c r="E8" s="52"/>
      <c r="F8" s="52"/>
      <c r="G8" s="52"/>
      <c r="H8" s="62"/>
      <c r="J8" s="41"/>
      <c r="K8" s="41"/>
    </row>
    <row r="9" spans="2:11" ht="15" customHeight="1" x14ac:dyDescent="0.25">
      <c r="B9" s="39" t="s">
        <v>10</v>
      </c>
      <c r="C9" s="81">
        <v>3472017</v>
      </c>
      <c r="D9" s="40">
        <v>3316720</v>
      </c>
      <c r="E9" s="52">
        <v>3315095</v>
      </c>
      <c r="F9" s="52">
        <v>3239864</v>
      </c>
      <c r="G9" s="52">
        <v>3205651</v>
      </c>
      <c r="H9" s="62">
        <f>C9/D9*100</f>
        <v>104.68224631563714</v>
      </c>
      <c r="J9" s="41"/>
      <c r="K9" s="41"/>
    </row>
    <row r="10" spans="2:11" ht="15" customHeight="1" x14ac:dyDescent="0.25">
      <c r="B10" s="39" t="s">
        <v>11</v>
      </c>
      <c r="C10" s="81">
        <v>35394</v>
      </c>
      <c r="D10" s="40">
        <v>59429</v>
      </c>
      <c r="E10" s="52">
        <v>68188</v>
      </c>
      <c r="F10" s="52">
        <v>79585</v>
      </c>
      <c r="G10" s="52">
        <v>105448</v>
      </c>
      <c r="H10" s="62">
        <f t="shared" ref="H10:H13" si="1">C10/D10*100</f>
        <v>59.556782042437192</v>
      </c>
      <c r="J10" s="41"/>
      <c r="K10" s="41"/>
    </row>
    <row r="11" spans="2:11" ht="15" customHeight="1" x14ac:dyDescent="0.25">
      <c r="B11" s="39" t="s">
        <v>12</v>
      </c>
      <c r="C11" s="81">
        <v>5000</v>
      </c>
      <c r="D11" s="40">
        <v>5000</v>
      </c>
      <c r="E11" s="52">
        <v>5000</v>
      </c>
      <c r="F11" s="52">
        <v>4187</v>
      </c>
      <c r="G11" s="52">
        <v>3359</v>
      </c>
      <c r="H11" s="62">
        <f t="shared" si="1"/>
        <v>100</v>
      </c>
      <c r="J11" s="41"/>
      <c r="K11" s="41"/>
    </row>
    <row r="12" spans="2:11" ht="15" customHeight="1" x14ac:dyDescent="0.25">
      <c r="B12" s="39" t="s">
        <v>13</v>
      </c>
      <c r="C12" s="81">
        <v>1100</v>
      </c>
      <c r="D12" s="40">
        <v>1100</v>
      </c>
      <c r="E12" s="52">
        <v>1100</v>
      </c>
      <c r="F12" s="52">
        <v>1100</v>
      </c>
      <c r="G12" s="52">
        <v>1100</v>
      </c>
      <c r="H12" s="62">
        <f t="shared" si="1"/>
        <v>100</v>
      </c>
      <c r="J12" s="42"/>
      <c r="K12" s="41"/>
    </row>
    <row r="13" spans="2:11" ht="15" customHeight="1" x14ac:dyDescent="0.25">
      <c r="B13" s="39" t="s">
        <v>14</v>
      </c>
      <c r="C13" s="40">
        <f>SUM(C9:C12)</f>
        <v>3513511</v>
      </c>
      <c r="D13" s="40">
        <f>SUM(D9:D12)</f>
        <v>3382249</v>
      </c>
      <c r="E13" s="52">
        <f>SUM(E9:E12)</f>
        <v>3389383</v>
      </c>
      <c r="F13" s="52">
        <f>SUM(F9:F12)</f>
        <v>3324736</v>
      </c>
      <c r="G13" s="52">
        <v>3315558</v>
      </c>
      <c r="H13" s="62">
        <f t="shared" si="1"/>
        <v>103.880908827233</v>
      </c>
      <c r="J13" s="41"/>
      <c r="K13" s="41"/>
    </row>
    <row r="14" spans="2:11" ht="15" customHeight="1" x14ac:dyDescent="0.25">
      <c r="B14" s="43"/>
      <c r="C14" s="79"/>
      <c r="D14" s="32"/>
      <c r="E14" s="53"/>
      <c r="F14" s="53"/>
      <c r="G14" s="53"/>
      <c r="H14" s="62"/>
      <c r="J14" s="41"/>
      <c r="K14" s="41"/>
    </row>
    <row r="15" spans="2:11" ht="15" customHeight="1" x14ac:dyDescent="0.25">
      <c r="B15" s="44" t="s">
        <v>15</v>
      </c>
      <c r="C15" s="79"/>
      <c r="D15" s="32"/>
      <c r="E15" s="53"/>
      <c r="F15" s="53"/>
      <c r="G15" s="53"/>
      <c r="H15" s="62"/>
      <c r="J15" s="41"/>
      <c r="K15" s="41"/>
    </row>
    <row r="16" spans="2:11" ht="15" customHeight="1" x14ac:dyDescent="0.25">
      <c r="B16" s="39" t="s">
        <v>16</v>
      </c>
      <c r="C16" s="80">
        <v>92309</v>
      </c>
      <c r="D16" s="40">
        <v>176925</v>
      </c>
      <c r="E16" s="52">
        <v>48903</v>
      </c>
      <c r="F16" s="52">
        <v>381572</v>
      </c>
      <c r="G16" s="52">
        <v>384020</v>
      </c>
      <c r="H16" s="62">
        <f>C16/D16*100</f>
        <v>52.174085064292775</v>
      </c>
      <c r="J16" s="41"/>
      <c r="K16" s="41"/>
    </row>
    <row r="17" spans="2:13" ht="15" customHeight="1" x14ac:dyDescent="0.25">
      <c r="B17" s="45" t="s">
        <v>17</v>
      </c>
      <c r="C17" s="82">
        <v>1644245</v>
      </c>
      <c r="D17" s="73">
        <v>1277667</v>
      </c>
      <c r="E17" s="54">
        <v>1103752</v>
      </c>
      <c r="F17" s="54">
        <v>1241565</v>
      </c>
      <c r="G17" s="54">
        <v>1062555</v>
      </c>
      <c r="H17" s="63">
        <f>C17/D17*100</f>
        <v>128.69120044581257</v>
      </c>
      <c r="J17" s="41"/>
      <c r="K17" s="41"/>
    </row>
    <row r="18" spans="2:13" ht="17.25" customHeight="1" x14ac:dyDescent="0.25">
      <c r="B18" s="88" t="s">
        <v>40</v>
      </c>
      <c r="C18" s="88"/>
      <c r="D18" s="88"/>
      <c r="E18" s="88"/>
      <c r="F18" s="88"/>
      <c r="G18" s="88"/>
      <c r="H18" s="88"/>
      <c r="I18" s="46"/>
      <c r="J18" s="47"/>
      <c r="K18" s="47"/>
      <c r="L18" s="48"/>
      <c r="M18" s="48"/>
    </row>
    <row r="19" spans="2:13" ht="15" customHeight="1" x14ac:dyDescent="0.25">
      <c r="B19" s="49"/>
      <c r="C19" s="69"/>
      <c r="D19" s="60"/>
      <c r="E19" s="40"/>
      <c r="F19" s="40"/>
      <c r="G19" s="40"/>
      <c r="H19" s="50"/>
    </row>
    <row r="20" spans="2:13" ht="21" customHeight="1" x14ac:dyDescent="0.25">
      <c r="B20" s="31" t="s">
        <v>18</v>
      </c>
      <c r="C20" s="31"/>
      <c r="D20" s="31"/>
      <c r="E20" s="32"/>
      <c r="F20" s="32"/>
      <c r="G20" s="32"/>
      <c r="H20" s="32"/>
      <c r="I20" s="32"/>
    </row>
    <row r="21" spans="2:13" ht="15" customHeight="1" x14ac:dyDescent="0.25">
      <c r="B21" s="89" t="s">
        <v>19</v>
      </c>
      <c r="C21" s="86" t="s">
        <v>47</v>
      </c>
      <c r="D21" s="86" t="s">
        <v>42</v>
      </c>
      <c r="E21" s="86" t="s">
        <v>36</v>
      </c>
      <c r="F21" s="86" t="s">
        <v>34</v>
      </c>
      <c r="G21" s="86" t="s">
        <v>31</v>
      </c>
      <c r="H21" s="86" t="s">
        <v>2</v>
      </c>
      <c r="I21" s="32"/>
    </row>
    <row r="22" spans="2:13" ht="15" customHeight="1" x14ac:dyDescent="0.25">
      <c r="B22" s="90"/>
      <c r="C22" s="86"/>
      <c r="D22" s="86"/>
      <c r="E22" s="87"/>
      <c r="F22" s="86"/>
      <c r="G22" s="86"/>
      <c r="H22" s="91"/>
    </row>
    <row r="23" spans="2:13" ht="15" customHeight="1" x14ac:dyDescent="0.25">
      <c r="B23" s="44" t="s">
        <v>3</v>
      </c>
      <c r="C23" s="71"/>
      <c r="D23" s="51" t="s">
        <v>4</v>
      </c>
      <c r="E23" s="37" t="s">
        <v>4</v>
      </c>
      <c r="F23" s="51" t="s">
        <v>4</v>
      </c>
      <c r="G23" s="51" t="s">
        <v>4</v>
      </c>
      <c r="H23" s="38" t="s">
        <v>20</v>
      </c>
    </row>
    <row r="24" spans="2:13" ht="15" customHeight="1" x14ac:dyDescent="0.25">
      <c r="B24" s="39" t="s">
        <v>6</v>
      </c>
      <c r="C24" s="80">
        <v>2726085</v>
      </c>
      <c r="D24" s="40">
        <v>2759110</v>
      </c>
      <c r="E24" s="52">
        <v>2727508</v>
      </c>
      <c r="F24" s="52">
        <v>2780455</v>
      </c>
      <c r="G24" s="52">
        <v>2717177</v>
      </c>
      <c r="H24" s="62">
        <f>C24/D24*100</f>
        <v>98.803056057931727</v>
      </c>
    </row>
    <row r="25" spans="2:13" ht="15" customHeight="1" x14ac:dyDescent="0.25">
      <c r="B25" s="39" t="s">
        <v>7</v>
      </c>
      <c r="C25" s="80">
        <v>1489857</v>
      </c>
      <c r="D25" s="40">
        <v>1498714</v>
      </c>
      <c r="E25" s="52">
        <v>1505723</v>
      </c>
      <c r="F25" s="52">
        <v>1516828</v>
      </c>
      <c r="G25" s="52">
        <v>1513868</v>
      </c>
      <c r="H25" s="62">
        <f t="shared" ref="H25:H27" si="2">C25/D25*100</f>
        <v>99.409026672200298</v>
      </c>
    </row>
    <row r="26" spans="2:13" ht="15" customHeight="1" x14ac:dyDescent="0.25">
      <c r="B26" s="39" t="s">
        <v>8</v>
      </c>
      <c r="C26" s="80">
        <v>20215</v>
      </c>
      <c r="D26" s="40">
        <v>20256</v>
      </c>
      <c r="E26" s="52">
        <v>16122</v>
      </c>
      <c r="F26" s="52">
        <v>17022</v>
      </c>
      <c r="G26" s="52">
        <v>15563</v>
      </c>
      <c r="H26" s="62">
        <f t="shared" si="2"/>
        <v>99.797590837282783</v>
      </c>
    </row>
    <row r="27" spans="2:13" ht="15" customHeight="1" x14ac:dyDescent="0.25">
      <c r="B27" s="39" t="s">
        <v>9</v>
      </c>
      <c r="C27" s="40">
        <f>SUM(C24:C26)</f>
        <v>4236157</v>
      </c>
      <c r="D27" s="40">
        <f>SUM(D24:D26)</f>
        <v>4278080</v>
      </c>
      <c r="E27" s="52">
        <f>SUM(E24:E26)</f>
        <v>4249353</v>
      </c>
      <c r="F27" s="52">
        <f>SUM(F24:F26)</f>
        <v>4314305</v>
      </c>
      <c r="G27" s="52">
        <f>SUM(G24:G26)</f>
        <v>4246608</v>
      </c>
      <c r="H27" s="62">
        <f t="shared" si="2"/>
        <v>99.020051050938747</v>
      </c>
    </row>
    <row r="28" spans="2:13" ht="15" customHeight="1" x14ac:dyDescent="0.25">
      <c r="B28" s="39"/>
      <c r="C28" s="79"/>
      <c r="D28" s="72"/>
      <c r="E28" s="52"/>
      <c r="F28" s="52"/>
      <c r="G28" s="52"/>
      <c r="H28" s="62"/>
    </row>
    <row r="29" spans="2:13" ht="15" customHeight="1" x14ac:dyDescent="0.25">
      <c r="B29" s="39" t="s">
        <v>10</v>
      </c>
      <c r="C29" s="80">
        <v>3485691</v>
      </c>
      <c r="D29" s="40">
        <v>3350197</v>
      </c>
      <c r="E29" s="52">
        <v>3359068</v>
      </c>
      <c r="F29" s="52">
        <v>3355858</v>
      </c>
      <c r="G29" s="52">
        <v>3278424</v>
      </c>
      <c r="H29" s="62">
        <f>C29/D29*100</f>
        <v>104.04435918246003</v>
      </c>
    </row>
    <row r="30" spans="2:13" ht="15" customHeight="1" x14ac:dyDescent="0.25">
      <c r="B30" s="39" t="s">
        <v>11</v>
      </c>
      <c r="C30" s="80">
        <v>408607</v>
      </c>
      <c r="D30" s="40">
        <v>464628</v>
      </c>
      <c r="E30" s="52">
        <v>487221</v>
      </c>
      <c r="F30" s="52">
        <v>539395</v>
      </c>
      <c r="G30" s="52">
        <v>590357</v>
      </c>
      <c r="H30" s="62">
        <f t="shared" ref="H30:H33" si="3">C30/D30*100</f>
        <v>87.942827380183715</v>
      </c>
    </row>
    <row r="31" spans="2:13" ht="15" customHeight="1" x14ac:dyDescent="0.25">
      <c r="B31" s="39" t="s">
        <v>12</v>
      </c>
      <c r="C31" s="80">
        <v>3539</v>
      </c>
      <c r="D31" s="40">
        <v>3468</v>
      </c>
      <c r="E31" s="52">
        <v>3703</v>
      </c>
      <c r="F31" s="52">
        <v>3643</v>
      </c>
      <c r="G31" s="52">
        <v>5390</v>
      </c>
      <c r="H31" s="62">
        <f t="shared" si="3"/>
        <v>102.04728950403693</v>
      </c>
    </row>
    <row r="32" spans="2:13" ht="15" customHeight="1" x14ac:dyDescent="0.25">
      <c r="B32" s="39" t="s">
        <v>13</v>
      </c>
      <c r="C32" s="80">
        <v>1100</v>
      </c>
      <c r="D32" s="40">
        <v>1100</v>
      </c>
      <c r="E32" s="52">
        <v>1100</v>
      </c>
      <c r="F32" s="52">
        <v>1100</v>
      </c>
      <c r="G32" s="52">
        <v>1100</v>
      </c>
      <c r="H32" s="62">
        <f t="shared" si="3"/>
        <v>100</v>
      </c>
    </row>
    <row r="33" spans="2:8" ht="15" customHeight="1" x14ac:dyDescent="0.25">
      <c r="B33" s="39" t="s">
        <v>14</v>
      </c>
      <c r="C33" s="40">
        <f>SUM(C29:C32)</f>
        <v>3898937</v>
      </c>
      <c r="D33" s="40">
        <f>SUM(D29:D32)</f>
        <v>3819393</v>
      </c>
      <c r="E33" s="52">
        <f>SUM(E29:E32)</f>
        <v>3851092</v>
      </c>
      <c r="F33" s="52">
        <f>SUM(F29:F32)</f>
        <v>3899996</v>
      </c>
      <c r="G33" s="52">
        <f>SUM(G29:G32)</f>
        <v>3875271</v>
      </c>
      <c r="H33" s="62">
        <f t="shared" si="3"/>
        <v>102.08263459664926</v>
      </c>
    </row>
    <row r="34" spans="2:8" ht="15" customHeight="1" x14ac:dyDescent="0.25">
      <c r="B34" s="43"/>
      <c r="C34" s="83"/>
      <c r="D34" s="74"/>
      <c r="E34" s="53"/>
      <c r="F34" s="53"/>
      <c r="G34" s="53"/>
      <c r="H34" s="62"/>
    </row>
    <row r="35" spans="2:8" ht="15" customHeight="1" x14ac:dyDescent="0.25">
      <c r="B35" s="44" t="s">
        <v>15</v>
      </c>
      <c r="C35" s="84"/>
      <c r="D35" s="75"/>
      <c r="E35" s="53"/>
      <c r="F35" s="53"/>
      <c r="G35" s="53"/>
      <c r="H35" s="62"/>
    </row>
    <row r="36" spans="2:8" ht="15" customHeight="1" x14ac:dyDescent="0.25">
      <c r="B36" s="39" t="s">
        <v>16</v>
      </c>
      <c r="C36" s="80">
        <v>1665094</v>
      </c>
      <c r="D36" s="40">
        <v>1635275</v>
      </c>
      <c r="E36" s="52">
        <v>1559845</v>
      </c>
      <c r="F36" s="52">
        <v>2042640</v>
      </c>
      <c r="G36" s="52">
        <v>1968709</v>
      </c>
      <c r="H36" s="62">
        <f t="shared" ref="H36:H37" si="4">C36/D36*100</f>
        <v>101.82348534650136</v>
      </c>
    </row>
    <row r="37" spans="2:8" ht="15" customHeight="1" x14ac:dyDescent="0.25">
      <c r="B37" s="45" t="s">
        <v>17</v>
      </c>
      <c r="C37" s="82">
        <v>3036362</v>
      </c>
      <c r="D37" s="73">
        <v>2949539</v>
      </c>
      <c r="E37" s="54">
        <v>2798332</v>
      </c>
      <c r="F37" s="54">
        <v>3227432</v>
      </c>
      <c r="G37" s="54">
        <v>3098376</v>
      </c>
      <c r="H37" s="63">
        <f t="shared" si="4"/>
        <v>102.94361254419759</v>
      </c>
    </row>
    <row r="38" spans="2:8" ht="17.25" customHeight="1" x14ac:dyDescent="0.25">
      <c r="B38" s="85" t="s">
        <v>39</v>
      </c>
      <c r="C38" s="85"/>
      <c r="D38" s="85"/>
      <c r="E38" s="85"/>
      <c r="F38" s="85"/>
    </row>
    <row r="39" spans="2:8" ht="15" customHeight="1" x14ac:dyDescent="0.25"/>
  </sheetData>
  <mergeCells count="9">
    <mergeCell ref="B38:F38"/>
    <mergeCell ref="E21:E22"/>
    <mergeCell ref="D21:D22"/>
    <mergeCell ref="B18:H18"/>
    <mergeCell ref="B21:B22"/>
    <mergeCell ref="F21:F22"/>
    <mergeCell ref="G21:G22"/>
    <mergeCell ref="H21:H22"/>
    <mergeCell ref="C21:C22"/>
  </mergeCells>
  <phoneticPr fontId="2"/>
  <pageMargins left="0.55000000000000004" right="0.6" top="0.59055118110236227" bottom="0.15748031496062992" header="0.51181102362204722" footer="0.23622047244094491"/>
  <pageSetup paperSize="9" scale="90" firstPageNumber="114" orientation="portrait" r:id="rId1"/>
  <headerFooter alignWithMargins="0"/>
  <ignoredErrors>
    <ignoredError sqref="D7:D13 D27:D33 C7:C8 C27:C28 C13 C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view="pageBreakPreview" zoomScale="80" zoomScaleNormal="75" zoomScaleSheetLayoutView="80" workbookViewId="0"/>
  </sheetViews>
  <sheetFormatPr defaultColWidth="9" defaultRowHeight="13.5" customHeight="1" x14ac:dyDescent="0.15"/>
  <cols>
    <col min="1" max="1" width="1.5" style="1" customWidth="1"/>
    <col min="2" max="3" width="5.875" style="1" customWidth="1"/>
    <col min="4" max="4" width="6.5" style="1" customWidth="1"/>
    <col min="5" max="5" width="2.75" style="1" customWidth="1"/>
    <col min="6" max="6" width="1.5" style="1" customWidth="1"/>
    <col min="7" max="7" width="14.75" style="1" customWidth="1"/>
    <col min="8" max="8" width="9.875" style="1" customWidth="1"/>
    <col min="9" max="9" width="14.75" style="1" customWidth="1"/>
    <col min="10" max="10" width="9.875" style="1" customWidth="1"/>
    <col min="11" max="11" width="14.75" style="1" customWidth="1"/>
    <col min="12" max="12" width="9.875" style="1" customWidth="1"/>
    <col min="13" max="13" width="14.75" style="1" customWidth="1"/>
    <col min="14" max="14" width="9.875" style="1" customWidth="1"/>
    <col min="15" max="15" width="14.75" style="1" customWidth="1"/>
    <col min="16" max="16" width="9.875" style="1" customWidth="1"/>
    <col min="17" max="17" width="14.875" style="1" customWidth="1"/>
    <col min="18" max="18" width="9.875" style="1" customWidth="1"/>
    <col min="19" max="19" width="14.75" style="1" customWidth="1"/>
    <col min="20" max="20" width="10.5" style="1" customWidth="1"/>
    <col min="21" max="21" width="13" style="1" bestFit="1" customWidth="1"/>
    <col min="22" max="22" width="10.5" style="1" customWidth="1"/>
    <col min="23" max="23" width="14.75" style="1" customWidth="1"/>
    <col min="24" max="24" width="8.75" style="1" customWidth="1"/>
    <col min="25" max="25" width="14.75" style="1" customWidth="1"/>
    <col min="26" max="26" width="8.75" style="1" customWidth="1"/>
    <col min="27" max="16384" width="9" style="1"/>
  </cols>
  <sheetData>
    <row r="1" spans="1:26" ht="7.5" customHeight="1" x14ac:dyDescent="0.15"/>
    <row r="2" spans="1:26" ht="17.25" customHeight="1" x14ac:dyDescent="0.15">
      <c r="A2" s="99" t="s">
        <v>0</v>
      </c>
      <c r="B2" s="99"/>
      <c r="C2" s="99"/>
      <c r="D2" s="99"/>
      <c r="E2" s="103"/>
      <c r="F2" s="103"/>
      <c r="G2" s="103"/>
      <c r="H2" s="103"/>
      <c r="I2" s="103"/>
      <c r="J2" s="103"/>
      <c r="K2" s="103"/>
      <c r="L2" s="103"/>
      <c r="M2" s="103"/>
      <c r="N2" s="2"/>
      <c r="O2" s="100"/>
      <c r="P2" s="100"/>
      <c r="Q2" s="3"/>
      <c r="R2" s="3"/>
      <c r="S2" s="100"/>
      <c r="T2" s="100"/>
      <c r="U2" s="3"/>
      <c r="V2" s="3"/>
      <c r="W2" s="76"/>
      <c r="X2" s="76"/>
      <c r="Y2" s="92" t="s">
        <v>48</v>
      </c>
      <c r="Z2" s="92"/>
    </row>
    <row r="3" spans="1:26" ht="13.5" customHeight="1" x14ac:dyDescent="0.15">
      <c r="A3" s="4"/>
      <c r="B3" s="101" t="s">
        <v>1</v>
      </c>
      <c r="C3" s="101"/>
      <c r="D3" s="101"/>
      <c r="E3" s="101"/>
      <c r="F3" s="5"/>
      <c r="G3" s="95" t="s">
        <v>21</v>
      </c>
      <c r="H3" s="95"/>
      <c r="I3" s="95" t="s">
        <v>22</v>
      </c>
      <c r="J3" s="95"/>
      <c r="K3" s="95" t="s">
        <v>23</v>
      </c>
      <c r="L3" s="95"/>
      <c r="M3" s="95" t="s">
        <v>24</v>
      </c>
      <c r="N3" s="95"/>
      <c r="O3" s="95" t="s">
        <v>30</v>
      </c>
      <c r="P3" s="95"/>
      <c r="Q3" s="95" t="s">
        <v>32</v>
      </c>
      <c r="R3" s="96"/>
      <c r="S3" s="95" t="s">
        <v>35</v>
      </c>
      <c r="T3" s="95"/>
      <c r="U3" s="95" t="s">
        <v>37</v>
      </c>
      <c r="V3" s="95"/>
      <c r="W3" s="93" t="s">
        <v>43</v>
      </c>
      <c r="X3" s="94"/>
      <c r="Y3" s="93" t="s">
        <v>50</v>
      </c>
      <c r="Z3" s="94"/>
    </row>
    <row r="4" spans="1:26" ht="13.5" customHeight="1" x14ac:dyDescent="0.15">
      <c r="A4" s="6"/>
      <c r="B4" s="102"/>
      <c r="C4" s="102"/>
      <c r="D4" s="102"/>
      <c r="E4" s="102"/>
      <c r="F4" s="7"/>
      <c r="G4" s="8" t="s">
        <v>25</v>
      </c>
      <c r="H4" s="8" t="s">
        <v>26</v>
      </c>
      <c r="I4" s="8" t="s">
        <v>25</v>
      </c>
      <c r="J4" s="8" t="s">
        <v>26</v>
      </c>
      <c r="K4" s="8" t="s">
        <v>25</v>
      </c>
      <c r="L4" s="8" t="s">
        <v>26</v>
      </c>
      <c r="M4" s="8" t="s">
        <v>25</v>
      </c>
      <c r="N4" s="9" t="s">
        <v>26</v>
      </c>
      <c r="O4" s="8" t="s">
        <v>25</v>
      </c>
      <c r="P4" s="8" t="s">
        <v>26</v>
      </c>
      <c r="Q4" s="8" t="s">
        <v>25</v>
      </c>
      <c r="R4" s="8" t="s">
        <v>26</v>
      </c>
      <c r="S4" s="8" t="s">
        <v>25</v>
      </c>
      <c r="T4" s="8" t="s">
        <v>26</v>
      </c>
      <c r="U4" s="8" t="s">
        <v>25</v>
      </c>
      <c r="V4" s="8" t="s">
        <v>26</v>
      </c>
      <c r="W4" s="8" t="s">
        <v>25</v>
      </c>
      <c r="X4" s="8" t="s">
        <v>26</v>
      </c>
      <c r="Y4" s="8" t="s">
        <v>25</v>
      </c>
      <c r="Z4" s="8" t="s">
        <v>26</v>
      </c>
    </row>
    <row r="5" spans="1:26" ht="12.75" customHeight="1" x14ac:dyDescent="0.15">
      <c r="A5" s="10"/>
      <c r="B5" s="97"/>
      <c r="C5" s="97"/>
      <c r="D5" s="97"/>
      <c r="E5" s="97"/>
      <c r="F5" s="11"/>
      <c r="G5" s="13" t="s">
        <v>4</v>
      </c>
      <c r="H5" s="12"/>
      <c r="I5" s="13" t="s">
        <v>4</v>
      </c>
      <c r="J5" s="12"/>
      <c r="K5" s="13" t="s">
        <v>4</v>
      </c>
      <c r="L5" s="12"/>
      <c r="M5" s="13" t="s">
        <v>4</v>
      </c>
      <c r="N5" s="14"/>
      <c r="O5" s="13" t="s">
        <v>4</v>
      </c>
      <c r="P5" s="14"/>
      <c r="Q5" s="13" t="s">
        <v>4</v>
      </c>
      <c r="R5" s="14"/>
      <c r="S5" s="15" t="s">
        <v>4</v>
      </c>
      <c r="T5" s="16"/>
      <c r="U5" s="15" t="s">
        <v>4</v>
      </c>
      <c r="V5" s="16"/>
      <c r="W5" s="13" t="s">
        <v>4</v>
      </c>
      <c r="X5" s="16"/>
      <c r="Y5" s="13" t="s">
        <v>4</v>
      </c>
      <c r="Z5" s="65"/>
    </row>
    <row r="6" spans="1:26" ht="12.75" customHeight="1" x14ac:dyDescent="0.15">
      <c r="A6" s="10"/>
      <c r="B6" s="97" t="s">
        <v>3</v>
      </c>
      <c r="C6" s="97"/>
      <c r="D6" s="97"/>
      <c r="E6" s="97"/>
      <c r="F6" s="11"/>
      <c r="G6" s="17"/>
      <c r="H6" s="17"/>
      <c r="I6" s="17"/>
      <c r="J6" s="17"/>
      <c r="K6" s="17"/>
      <c r="L6" s="17"/>
      <c r="M6" s="17"/>
      <c r="N6" s="16"/>
      <c r="O6" s="17"/>
      <c r="P6" s="16"/>
      <c r="Q6" s="16"/>
      <c r="R6" s="16"/>
      <c r="S6" s="17"/>
      <c r="T6" s="16"/>
      <c r="U6" s="17"/>
      <c r="V6" s="16"/>
      <c r="W6" s="17"/>
      <c r="X6" s="16"/>
      <c r="Y6" s="17"/>
      <c r="Z6" s="64"/>
    </row>
    <row r="7" spans="1:26" ht="12.75" customHeight="1" x14ac:dyDescent="0.15">
      <c r="A7" s="10"/>
      <c r="B7" s="97" t="s">
        <v>6</v>
      </c>
      <c r="C7" s="97"/>
      <c r="D7" s="97"/>
      <c r="E7" s="97"/>
      <c r="F7" s="11"/>
      <c r="G7" s="56">
        <v>3037746</v>
      </c>
      <c r="H7" s="55">
        <f>G7*Z7/Y7</f>
        <v>100.27305070121083</v>
      </c>
      <c r="I7" s="56">
        <v>3062666</v>
      </c>
      <c r="J7" s="56">
        <f>I7*Z7/Y7</f>
        <v>101.09563574402685</v>
      </c>
      <c r="K7" s="56">
        <v>3074077</v>
      </c>
      <c r="L7" s="56">
        <f>K7*Z7/Y7</f>
        <v>101.47230179232434</v>
      </c>
      <c r="M7" s="56">
        <v>3037401</v>
      </c>
      <c r="N7" s="56">
        <f>M7*Z7/Y7</f>
        <v>100.26166258565019</v>
      </c>
      <c r="O7" s="56">
        <v>3068267</v>
      </c>
      <c r="P7" s="56">
        <f>O7*Z7/Y7</f>
        <v>101.28051932447678</v>
      </c>
      <c r="Q7" s="56">
        <v>3063488</v>
      </c>
      <c r="R7" s="56">
        <f>Q7*Z7/Y7</f>
        <v>101.12276916718876</v>
      </c>
      <c r="S7" s="56">
        <v>2996346</v>
      </c>
      <c r="T7" s="56">
        <f>S7*Z7/Y7</f>
        <v>98.906476833932231</v>
      </c>
      <c r="U7" s="56">
        <v>2761234</v>
      </c>
      <c r="V7" s="56">
        <f>U7*Z7/Y7</f>
        <v>91.145657629014153</v>
      </c>
      <c r="W7" s="16">
        <v>3024330</v>
      </c>
      <c r="X7" s="56">
        <f>W7*Z7/Y7</f>
        <v>99.830201546539101</v>
      </c>
      <c r="Y7" s="16">
        <v>3029474</v>
      </c>
      <c r="Z7" s="64">
        <v>100</v>
      </c>
    </row>
    <row r="8" spans="1:26" ht="12.75" customHeight="1" x14ac:dyDescent="0.15">
      <c r="A8" s="10"/>
      <c r="B8" s="97" t="s">
        <v>7</v>
      </c>
      <c r="C8" s="97"/>
      <c r="D8" s="97"/>
      <c r="E8" s="97"/>
      <c r="F8" s="11"/>
      <c r="G8" s="56">
        <v>171478</v>
      </c>
      <c r="H8" s="55">
        <f>G8*Z8/Y8</f>
        <v>32.748683200348346</v>
      </c>
      <c r="I8" s="56">
        <v>733407</v>
      </c>
      <c r="J8" s="56">
        <f>I8*Z8/Y8</f>
        <v>140.06527659476947</v>
      </c>
      <c r="K8" s="56">
        <v>691496</v>
      </c>
      <c r="L8" s="56">
        <f>K8*Z8/Y8</f>
        <v>132.06115908925972</v>
      </c>
      <c r="M8" s="56">
        <v>667757</v>
      </c>
      <c r="N8" s="56">
        <f>M8*Z8/Y8</f>
        <v>127.52751051338953</v>
      </c>
      <c r="O8" s="56">
        <v>677077</v>
      </c>
      <c r="P8" s="56">
        <f>O8*Z8/Y8</f>
        <v>129.30743404543006</v>
      </c>
      <c r="Q8" s="56">
        <v>664911</v>
      </c>
      <c r="R8" s="56">
        <f>Q8*Z8/Y8</f>
        <v>126.98398450779003</v>
      </c>
      <c r="S8" s="56">
        <v>657419</v>
      </c>
      <c r="T8" s="56">
        <f>S8*Z8/Y8</f>
        <v>125.55317044104672</v>
      </c>
      <c r="U8" s="56">
        <v>768784</v>
      </c>
      <c r="V8" s="56">
        <f>U8*Z8/Y8</f>
        <v>146.82153783865337</v>
      </c>
      <c r="W8" s="16">
        <v>569854</v>
      </c>
      <c r="X8" s="56">
        <f>W8*Z8/Y8</f>
        <v>108.83010133341482</v>
      </c>
      <c r="Y8" s="16">
        <v>523618</v>
      </c>
      <c r="Z8" s="64">
        <v>100</v>
      </c>
    </row>
    <row r="9" spans="1:26" ht="12.75" customHeight="1" x14ac:dyDescent="0.15">
      <c r="A9" s="10"/>
      <c r="B9" s="97" t="s">
        <v>8</v>
      </c>
      <c r="C9" s="97"/>
      <c r="D9" s="97"/>
      <c r="E9" s="97"/>
      <c r="F9" s="11"/>
      <c r="G9" s="57">
        <v>0</v>
      </c>
      <c r="H9" s="55">
        <f>G9*Z9/Y9</f>
        <v>0</v>
      </c>
      <c r="I9" s="57">
        <v>2916</v>
      </c>
      <c r="J9" s="56">
        <f>I9*Z9/Y9</f>
        <v>9.265967588179219</v>
      </c>
      <c r="K9" s="57">
        <v>229</v>
      </c>
      <c r="L9" s="56">
        <f>K9*Z9/Y9</f>
        <v>0.72767715284397838</v>
      </c>
      <c r="M9" s="57">
        <v>0</v>
      </c>
      <c r="N9" s="56">
        <f>M9*Z9/Y9</f>
        <v>0</v>
      </c>
      <c r="O9" s="57">
        <v>2024</v>
      </c>
      <c r="P9" s="56">
        <f>O9*Z9/Y9</f>
        <v>6.4315220845249446</v>
      </c>
      <c r="Q9" s="56">
        <v>1500</v>
      </c>
      <c r="R9" s="56">
        <f>Q9*Z9/Y9</f>
        <v>4.7664442326024785</v>
      </c>
      <c r="S9" s="57">
        <v>1109</v>
      </c>
      <c r="T9" s="56">
        <f>S9*Z9/Y9</f>
        <v>3.5239911026374324</v>
      </c>
      <c r="U9" s="57">
        <v>2353</v>
      </c>
      <c r="V9" s="56">
        <f>U9*Z9/Y9</f>
        <v>7.4769621862090876</v>
      </c>
      <c r="W9" s="66">
        <v>0</v>
      </c>
      <c r="X9" s="56">
        <f>W9*Z9/Y9</f>
        <v>0</v>
      </c>
      <c r="Y9" s="66">
        <v>31470</v>
      </c>
      <c r="Z9" s="64">
        <v>100</v>
      </c>
    </row>
    <row r="10" spans="1:26" ht="12.75" customHeight="1" x14ac:dyDescent="0.15">
      <c r="A10" s="10"/>
      <c r="B10" s="97" t="s">
        <v>9</v>
      </c>
      <c r="C10" s="97"/>
      <c r="D10" s="97"/>
      <c r="E10" s="97"/>
      <c r="F10" s="11"/>
      <c r="G10" s="56">
        <v>3209224</v>
      </c>
      <c r="H10" s="55">
        <f>G10*Z10/Y10</f>
        <v>89.52904148400836</v>
      </c>
      <c r="I10" s="56">
        <v>3798989</v>
      </c>
      <c r="J10" s="56">
        <f>I10*Z10/Y10</f>
        <v>105.98195818624423</v>
      </c>
      <c r="K10" s="56">
        <v>3765802</v>
      </c>
      <c r="L10" s="56">
        <f>K10*Z10/Y10</f>
        <v>105.05612680154508</v>
      </c>
      <c r="M10" s="56">
        <v>3705158</v>
      </c>
      <c r="N10" s="56">
        <f>M10*Z10/Y10</f>
        <v>103.36431619818543</v>
      </c>
      <c r="O10" s="56">
        <f>SUM(O7:O9)</f>
        <v>3747368</v>
      </c>
      <c r="P10" s="56">
        <f>O10*Z10/Y10</f>
        <v>104.541865923926</v>
      </c>
      <c r="Q10" s="56">
        <v>3729899</v>
      </c>
      <c r="R10" s="56">
        <f>Q10*Z10/Y10</f>
        <v>104.05452604809179</v>
      </c>
      <c r="S10" s="56">
        <v>3654874</v>
      </c>
      <c r="T10" s="56">
        <f>S10*Z10/Y10</f>
        <v>101.96152277460956</v>
      </c>
      <c r="U10" s="56">
        <f>SUM(U7:U9)</f>
        <v>3532371</v>
      </c>
      <c r="V10" s="56">
        <f>U10*Z10/Y10</f>
        <v>98.54400621331142</v>
      </c>
      <c r="W10" s="16">
        <v>3594184</v>
      </c>
      <c r="X10" s="56">
        <f>W10*Z10/Y10</f>
        <v>100.26842889033584</v>
      </c>
      <c r="Y10" s="16">
        <v>3584562</v>
      </c>
      <c r="Z10" s="64">
        <v>100</v>
      </c>
    </row>
    <row r="11" spans="1:26" ht="9.75" customHeight="1" x14ac:dyDescent="0.15">
      <c r="A11" s="10"/>
      <c r="B11" s="97"/>
      <c r="C11" s="97"/>
      <c r="D11" s="97"/>
      <c r="E11" s="97"/>
      <c r="F11" s="11"/>
      <c r="G11" s="56"/>
      <c r="H11" s="55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16"/>
      <c r="X11" s="56"/>
      <c r="Y11" s="16"/>
      <c r="Z11" s="64"/>
    </row>
    <row r="12" spans="1:26" ht="12.75" customHeight="1" x14ac:dyDescent="0.15">
      <c r="A12" s="10"/>
      <c r="B12" s="97" t="s">
        <v>10</v>
      </c>
      <c r="C12" s="97"/>
      <c r="D12" s="97"/>
      <c r="E12" s="97"/>
      <c r="F12" s="11"/>
      <c r="G12" s="56">
        <v>2959353</v>
      </c>
      <c r="H12" s="55">
        <f>G12*Z12/Y12</f>
        <v>93.626915777148326</v>
      </c>
      <c r="I12" s="56">
        <v>3192153</v>
      </c>
      <c r="J12" s="56">
        <f>I12*Z12/Y12</f>
        <v>100.99215608235022</v>
      </c>
      <c r="K12" s="56">
        <v>3117241</v>
      </c>
      <c r="L12" s="56">
        <f>K12*Z12/Y12</f>
        <v>98.622117930531985</v>
      </c>
      <c r="M12" s="56">
        <v>3028549</v>
      </c>
      <c r="N12" s="56">
        <f>M12*Z12/Y12</f>
        <v>95.816113234874919</v>
      </c>
      <c r="O12" s="56">
        <v>3153629</v>
      </c>
      <c r="P12" s="56">
        <f>O12*Z12/Y12</f>
        <v>99.77334801741209</v>
      </c>
      <c r="Q12" s="56">
        <v>3141167</v>
      </c>
      <c r="R12" s="56">
        <f>Q12*Z12/Y12</f>
        <v>99.379079870146512</v>
      </c>
      <c r="S12" s="56">
        <v>3089457</v>
      </c>
      <c r="T12" s="56">
        <f>S12*Z12/Y12</f>
        <v>97.743098013694663</v>
      </c>
      <c r="U12" s="56">
        <v>3134571</v>
      </c>
      <c r="V12" s="56">
        <f>U12*Z12/Y12</f>
        <v>99.170398061499128</v>
      </c>
      <c r="W12" s="16">
        <v>3092866</v>
      </c>
      <c r="X12" s="56">
        <f>W12*Z12/Y12</f>
        <v>97.850950694968006</v>
      </c>
      <c r="Y12" s="16">
        <v>3160793</v>
      </c>
      <c r="Z12" s="64">
        <v>100</v>
      </c>
    </row>
    <row r="13" spans="1:26" ht="12.75" customHeight="1" x14ac:dyDescent="0.15">
      <c r="A13" s="10"/>
      <c r="B13" s="97" t="s">
        <v>11</v>
      </c>
      <c r="C13" s="97"/>
      <c r="D13" s="97"/>
      <c r="E13" s="97"/>
      <c r="F13" s="11"/>
      <c r="G13" s="56">
        <v>120581</v>
      </c>
      <c r="H13" s="55">
        <f>G13*Z13/Y13</f>
        <v>145.61867497524335</v>
      </c>
      <c r="I13" s="56">
        <v>101106</v>
      </c>
      <c r="J13" s="56">
        <f>I13*Z13/Y13</f>
        <v>122.09984783711326</v>
      </c>
      <c r="K13" s="56">
        <v>107967</v>
      </c>
      <c r="L13" s="56">
        <f>K13*Z13/Y13</f>
        <v>130.38547931309324</v>
      </c>
      <c r="M13" s="56">
        <v>83118</v>
      </c>
      <c r="N13" s="56">
        <f>M13*Z13/Y13</f>
        <v>100.37678429099341</v>
      </c>
      <c r="O13" s="56">
        <v>126601</v>
      </c>
      <c r="P13" s="56">
        <f>O13*Z13/Y13</f>
        <v>152.88867956428277</v>
      </c>
      <c r="Q13" s="56">
        <v>115330</v>
      </c>
      <c r="R13" s="56">
        <f>Q13*Z13/Y13</f>
        <v>139.27734705214598</v>
      </c>
      <c r="S13" s="56">
        <v>100623</v>
      </c>
      <c r="T13" s="56">
        <f>S13*Z13/Y13</f>
        <v>121.51655677124846</v>
      </c>
      <c r="U13" s="56">
        <v>98799</v>
      </c>
      <c r="V13" s="56">
        <f>U13*Z13/Y13</f>
        <v>119.31381783928701</v>
      </c>
      <c r="W13" s="16">
        <v>113262</v>
      </c>
      <c r="X13" s="56">
        <f t="shared" ref="X13:X16" si="0">W13*Z13/Y13</f>
        <v>136.77994348235634</v>
      </c>
      <c r="Y13" s="16">
        <v>82806</v>
      </c>
      <c r="Z13" s="64">
        <v>100</v>
      </c>
    </row>
    <row r="14" spans="1:26" ht="12.75" customHeight="1" x14ac:dyDescent="0.15">
      <c r="A14" s="10"/>
      <c r="B14" s="97" t="s">
        <v>12</v>
      </c>
      <c r="C14" s="97"/>
      <c r="D14" s="97"/>
      <c r="E14" s="97"/>
      <c r="F14" s="11"/>
      <c r="G14" s="56">
        <v>63804</v>
      </c>
      <c r="H14" s="55">
        <f>G14*Z14/Y14</f>
        <v>3982.7715355805244</v>
      </c>
      <c r="I14" s="56">
        <v>425421</v>
      </c>
      <c r="J14" s="56">
        <f>I14*Z14/Y14</f>
        <v>26555.617977528091</v>
      </c>
      <c r="K14" s="56">
        <v>12037</v>
      </c>
      <c r="L14" s="56">
        <f>K14*Z14/Y14</f>
        <v>751.37328339575527</v>
      </c>
      <c r="M14" s="56">
        <v>4767</v>
      </c>
      <c r="N14" s="56">
        <f>M14*Z14/Y14</f>
        <v>297.56554307116107</v>
      </c>
      <c r="O14" s="56">
        <v>2679</v>
      </c>
      <c r="P14" s="56">
        <f>O14*Z14/Y14</f>
        <v>167.22846441947564</v>
      </c>
      <c r="Q14" s="56">
        <v>2061</v>
      </c>
      <c r="R14" s="56">
        <f>Q14*Z14/Y14</f>
        <v>128.65168539325842</v>
      </c>
      <c r="S14" s="56">
        <v>3217</v>
      </c>
      <c r="T14" s="56">
        <f>S14*Z14/Y14</f>
        <v>200.81148564294631</v>
      </c>
      <c r="U14" s="56">
        <v>4564</v>
      </c>
      <c r="V14" s="56">
        <f>U14*Z14/Y14</f>
        <v>284.89388264669162</v>
      </c>
      <c r="W14" s="16">
        <v>1741</v>
      </c>
      <c r="X14" s="56">
        <f t="shared" si="0"/>
        <v>108.67665418227216</v>
      </c>
      <c r="Y14" s="16">
        <v>1602</v>
      </c>
      <c r="Z14" s="64">
        <v>100</v>
      </c>
    </row>
    <row r="15" spans="1:26" ht="12.75" customHeight="1" x14ac:dyDescent="0.15">
      <c r="A15" s="10"/>
      <c r="B15" s="97" t="s">
        <v>27</v>
      </c>
      <c r="C15" s="97"/>
      <c r="D15" s="97"/>
      <c r="E15" s="97"/>
      <c r="F15" s="11"/>
      <c r="G15" s="57">
        <v>0</v>
      </c>
      <c r="H15" s="56" t="s">
        <v>45</v>
      </c>
      <c r="I15" s="57">
        <v>0</v>
      </c>
      <c r="J15" s="56" t="s">
        <v>45</v>
      </c>
      <c r="K15" s="57">
        <v>0</v>
      </c>
      <c r="L15" s="56" t="s">
        <v>45</v>
      </c>
      <c r="M15" s="57">
        <v>0</v>
      </c>
      <c r="N15" s="56" t="s">
        <v>45</v>
      </c>
      <c r="O15" s="57">
        <v>0</v>
      </c>
      <c r="P15" s="56" t="s">
        <v>45</v>
      </c>
      <c r="Q15" s="56">
        <v>0</v>
      </c>
      <c r="R15" s="56" t="s">
        <v>45</v>
      </c>
      <c r="S15" s="57">
        <v>0</v>
      </c>
      <c r="T15" s="56" t="s">
        <v>46</v>
      </c>
      <c r="U15" s="57">
        <v>0</v>
      </c>
      <c r="V15" s="56" t="s">
        <v>46</v>
      </c>
      <c r="W15" s="66">
        <v>0</v>
      </c>
      <c r="X15" s="56" t="s">
        <v>52</v>
      </c>
      <c r="Y15" s="66">
        <v>0</v>
      </c>
      <c r="Z15" s="64">
        <v>100</v>
      </c>
    </row>
    <row r="16" spans="1:26" ht="12.75" customHeight="1" x14ac:dyDescent="0.15">
      <c r="A16" s="10"/>
      <c r="B16" s="97" t="s">
        <v>14</v>
      </c>
      <c r="C16" s="97"/>
      <c r="D16" s="97"/>
      <c r="E16" s="97"/>
      <c r="F16" s="11"/>
      <c r="G16" s="56">
        <v>3143738</v>
      </c>
      <c r="H16" s="55">
        <f>G16*Z16/Y16</f>
        <v>96.873444818980403</v>
      </c>
      <c r="I16" s="56">
        <v>3718680</v>
      </c>
      <c r="J16" s="56">
        <f>I16*Z16/Y16</f>
        <v>114.59012862377399</v>
      </c>
      <c r="K16" s="56">
        <v>3237245</v>
      </c>
      <c r="L16" s="56">
        <f>K16*Z16/Y16</f>
        <v>99.754837990004319</v>
      </c>
      <c r="M16" s="56">
        <v>3116434</v>
      </c>
      <c r="N16" s="56">
        <f>M16*Z16/Y16</f>
        <v>96.032079368889626</v>
      </c>
      <c r="O16" s="56">
        <f>SUM(O12:O15)</f>
        <v>3282909</v>
      </c>
      <c r="P16" s="56">
        <f>O16*Z16/Y16</f>
        <v>101.16196192470051</v>
      </c>
      <c r="Q16" s="56">
        <v>3258558</v>
      </c>
      <c r="R16" s="56">
        <f>Q16*Z16/Y16</f>
        <v>100.41159237902367</v>
      </c>
      <c r="S16" s="56">
        <v>3193297</v>
      </c>
      <c r="T16" s="56">
        <f>S16*Z16/Y16</f>
        <v>98.400592135895437</v>
      </c>
      <c r="U16" s="56">
        <f>SUM(U12:U15)</f>
        <v>3237934</v>
      </c>
      <c r="V16" s="56">
        <f>U16*Z16/Y16</f>
        <v>99.77606934054316</v>
      </c>
      <c r="W16" s="16">
        <v>3207869</v>
      </c>
      <c r="X16" s="56">
        <f t="shared" si="0"/>
        <v>98.849624414635642</v>
      </c>
      <c r="Y16" s="16">
        <v>3245201</v>
      </c>
      <c r="Z16" s="64">
        <v>100</v>
      </c>
    </row>
    <row r="17" spans="1:26" ht="9.75" customHeight="1" x14ac:dyDescent="0.15">
      <c r="A17" s="10"/>
      <c r="B17" s="97"/>
      <c r="C17" s="97"/>
      <c r="D17" s="97"/>
      <c r="E17" s="97"/>
      <c r="F17" s="11"/>
      <c r="G17" s="56"/>
      <c r="H17" s="55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16"/>
      <c r="X17" s="56"/>
      <c r="Y17" s="16"/>
      <c r="Z17" s="64"/>
    </row>
    <row r="18" spans="1:26" ht="12.75" customHeight="1" x14ac:dyDescent="0.15">
      <c r="A18" s="10"/>
      <c r="B18" s="97" t="s">
        <v>15</v>
      </c>
      <c r="C18" s="97"/>
      <c r="D18" s="97"/>
      <c r="E18" s="97"/>
      <c r="F18" s="11"/>
      <c r="G18" s="56"/>
      <c r="H18" s="55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16"/>
      <c r="X18" s="56"/>
      <c r="Y18" s="16"/>
      <c r="Z18" s="64"/>
    </row>
    <row r="19" spans="1:26" ht="12.75" customHeight="1" x14ac:dyDescent="0.15">
      <c r="A19" s="10"/>
      <c r="B19" s="97" t="s">
        <v>16</v>
      </c>
      <c r="C19" s="97"/>
      <c r="D19" s="97"/>
      <c r="E19" s="97"/>
      <c r="F19" s="11"/>
      <c r="G19" s="56">
        <v>1256061</v>
      </c>
      <c r="H19" s="55">
        <f>G19*Z19/Y19</f>
        <v>2072.4343321013725</v>
      </c>
      <c r="I19" s="56">
        <v>172455</v>
      </c>
      <c r="J19" s="56">
        <f>I19*Z19/Y19</f>
        <v>284.54164466737063</v>
      </c>
      <c r="K19" s="56">
        <v>164470</v>
      </c>
      <c r="L19" s="56">
        <f>K19*Z19/Y19</f>
        <v>271.36681626187959</v>
      </c>
      <c r="M19" s="56">
        <v>316380</v>
      </c>
      <c r="N19" s="56">
        <f>M19*Z19/Y19</f>
        <v>522.01029567053854</v>
      </c>
      <c r="O19" s="56">
        <v>361000</v>
      </c>
      <c r="P19" s="56">
        <f>O19*Z19/Y19</f>
        <v>595.63093980992608</v>
      </c>
      <c r="Q19" s="56">
        <v>311000</v>
      </c>
      <c r="R19" s="56">
        <f>Q19*Z19/Y19</f>
        <v>513.13357972544884</v>
      </c>
      <c r="S19" s="56">
        <v>371585</v>
      </c>
      <c r="T19" s="56">
        <f>S19*Z19/Y19</f>
        <v>613.09563093980989</v>
      </c>
      <c r="U19" s="56">
        <v>372627</v>
      </c>
      <c r="V19" s="56">
        <f>U19*Z19/Y19</f>
        <v>614.81487592397048</v>
      </c>
      <c r="W19" s="16">
        <v>36886</v>
      </c>
      <c r="X19" s="56">
        <f t="shared" ref="X19:X20" si="1">W19*Z19/Y19</f>
        <v>60.859952481520594</v>
      </c>
      <c r="Y19" s="16">
        <v>60608</v>
      </c>
      <c r="Z19" s="64">
        <v>100</v>
      </c>
    </row>
    <row r="20" spans="1:26" ht="12.75" customHeight="1" x14ac:dyDescent="0.15">
      <c r="A20" s="18"/>
      <c r="B20" s="98" t="s">
        <v>17</v>
      </c>
      <c r="C20" s="98"/>
      <c r="D20" s="98"/>
      <c r="E20" s="98"/>
      <c r="F20" s="19"/>
      <c r="G20" s="59">
        <v>1999934</v>
      </c>
      <c r="H20" s="58">
        <f>G20*Z20/Y20</f>
        <v>201.18238791256326</v>
      </c>
      <c r="I20" s="59">
        <v>1233276</v>
      </c>
      <c r="J20" s="59">
        <f>I20*Z20/Y20</f>
        <v>124.06079932400488</v>
      </c>
      <c r="K20" s="59">
        <v>1375028</v>
      </c>
      <c r="L20" s="59">
        <f>K20*Z20/Y20</f>
        <v>138.32027281232081</v>
      </c>
      <c r="M20" s="59">
        <v>1576685</v>
      </c>
      <c r="N20" s="59">
        <f>M20*Z20/Y20</f>
        <v>158.60586063636089</v>
      </c>
      <c r="O20" s="59">
        <v>860651</v>
      </c>
      <c r="P20" s="59">
        <f>O20*Z20/Y20</f>
        <v>86.576768703034944</v>
      </c>
      <c r="Q20" s="59">
        <v>895502</v>
      </c>
      <c r="R20" s="59">
        <f>Q20*Z20/Y20</f>
        <v>90.082588095645264</v>
      </c>
      <c r="S20" s="59">
        <v>978035</v>
      </c>
      <c r="T20" s="59">
        <f>S20*Z20/Y20</f>
        <v>98.384955084549688</v>
      </c>
      <c r="U20" s="59">
        <v>1014129</v>
      </c>
      <c r="V20" s="59">
        <f>U20*Z20/Y20</f>
        <v>102.01581345753402</v>
      </c>
      <c r="W20" s="67">
        <v>866662</v>
      </c>
      <c r="X20" s="59">
        <f t="shared" si="1"/>
        <v>87.181442324135645</v>
      </c>
      <c r="Y20" s="67">
        <v>994090</v>
      </c>
      <c r="Z20" s="68">
        <v>100</v>
      </c>
    </row>
    <row r="21" spans="1:26" ht="13.5" customHeight="1" x14ac:dyDescent="0.15">
      <c r="B21" s="20" t="s">
        <v>41</v>
      </c>
      <c r="D21" s="21"/>
      <c r="E21" s="21"/>
      <c r="F21" s="21"/>
      <c r="G21" s="22"/>
      <c r="H21" s="23"/>
      <c r="J21" s="2"/>
      <c r="K21" s="2"/>
      <c r="M21" s="2"/>
      <c r="N21" s="2"/>
      <c r="O21" s="20"/>
      <c r="S21" s="20"/>
      <c r="W21" s="20"/>
      <c r="Y21" s="20" t="s">
        <v>28</v>
      </c>
    </row>
    <row r="22" spans="1:26" ht="9.75" customHeight="1" x14ac:dyDescent="0.15">
      <c r="D22" s="21"/>
      <c r="E22" s="21"/>
      <c r="F22" s="21"/>
      <c r="G22" s="22"/>
      <c r="H22" s="23"/>
      <c r="N22" s="2"/>
    </row>
    <row r="23" spans="1:26" ht="19.5" customHeight="1" x14ac:dyDescent="0.15">
      <c r="A23" s="99" t="s">
        <v>29</v>
      </c>
      <c r="B23" s="99"/>
      <c r="C23" s="99"/>
      <c r="D23" s="99"/>
      <c r="E23" s="21"/>
      <c r="F23" s="21"/>
      <c r="G23" s="22"/>
      <c r="H23" s="23"/>
      <c r="N23" s="2"/>
      <c r="O23" s="100"/>
      <c r="P23" s="100"/>
      <c r="Q23" s="3"/>
      <c r="R23" s="3"/>
      <c r="S23" s="100"/>
      <c r="T23" s="100"/>
      <c r="U23" s="3"/>
      <c r="V23" s="3"/>
      <c r="W23" s="76"/>
      <c r="X23" s="76"/>
      <c r="Y23" s="92" t="s">
        <v>48</v>
      </c>
      <c r="Z23" s="92"/>
    </row>
    <row r="24" spans="1:26" ht="13.5" customHeight="1" x14ac:dyDescent="0.15">
      <c r="A24" s="4"/>
      <c r="B24" s="101" t="s">
        <v>1</v>
      </c>
      <c r="C24" s="101"/>
      <c r="D24" s="101"/>
      <c r="E24" s="101"/>
      <c r="F24" s="5"/>
      <c r="G24" s="95" t="s">
        <v>21</v>
      </c>
      <c r="H24" s="95"/>
      <c r="I24" s="95" t="s">
        <v>22</v>
      </c>
      <c r="J24" s="95"/>
      <c r="K24" s="95" t="s">
        <v>23</v>
      </c>
      <c r="L24" s="95"/>
      <c r="M24" s="95" t="s">
        <v>24</v>
      </c>
      <c r="N24" s="95"/>
      <c r="O24" s="95" t="s">
        <v>30</v>
      </c>
      <c r="P24" s="95"/>
      <c r="Q24" s="95" t="s">
        <v>32</v>
      </c>
      <c r="R24" s="96"/>
      <c r="S24" s="95" t="s">
        <v>33</v>
      </c>
      <c r="T24" s="95"/>
      <c r="U24" s="95" t="s">
        <v>38</v>
      </c>
      <c r="V24" s="95"/>
      <c r="W24" s="93" t="s">
        <v>44</v>
      </c>
      <c r="X24" s="94"/>
      <c r="Y24" s="93" t="s">
        <v>49</v>
      </c>
      <c r="Z24" s="94"/>
    </row>
    <row r="25" spans="1:26" ht="13.5" customHeight="1" x14ac:dyDescent="0.15">
      <c r="A25" s="6"/>
      <c r="B25" s="102"/>
      <c r="C25" s="102"/>
      <c r="D25" s="102"/>
      <c r="E25" s="102"/>
      <c r="F25" s="7"/>
      <c r="G25" s="8" t="s">
        <v>25</v>
      </c>
      <c r="H25" s="8" t="s">
        <v>26</v>
      </c>
      <c r="I25" s="8" t="s">
        <v>25</v>
      </c>
      <c r="J25" s="8" t="s">
        <v>26</v>
      </c>
      <c r="K25" s="8" t="s">
        <v>25</v>
      </c>
      <c r="L25" s="8" t="s">
        <v>26</v>
      </c>
      <c r="M25" s="8" t="s">
        <v>25</v>
      </c>
      <c r="N25" s="9" t="s">
        <v>26</v>
      </c>
      <c r="O25" s="8" t="s">
        <v>25</v>
      </c>
      <c r="P25" s="8" t="s">
        <v>26</v>
      </c>
      <c r="Q25" s="8" t="s">
        <v>25</v>
      </c>
      <c r="R25" s="8" t="s">
        <v>26</v>
      </c>
      <c r="S25" s="8" t="s">
        <v>25</v>
      </c>
      <c r="T25" s="8" t="s">
        <v>26</v>
      </c>
      <c r="U25" s="8" t="s">
        <v>25</v>
      </c>
      <c r="V25" s="8" t="s">
        <v>26</v>
      </c>
      <c r="W25" s="8" t="s">
        <v>25</v>
      </c>
      <c r="X25" s="8" t="s">
        <v>26</v>
      </c>
      <c r="Y25" s="8" t="s">
        <v>25</v>
      </c>
      <c r="Z25" s="8" t="s">
        <v>26</v>
      </c>
    </row>
    <row r="26" spans="1:26" ht="12.75" customHeight="1" x14ac:dyDescent="0.15">
      <c r="A26" s="10"/>
      <c r="B26" s="97"/>
      <c r="C26" s="97"/>
      <c r="D26" s="97"/>
      <c r="E26" s="97"/>
      <c r="F26" s="11"/>
      <c r="G26" s="13" t="s">
        <v>4</v>
      </c>
      <c r="H26" s="12"/>
      <c r="I26" s="13" t="s">
        <v>4</v>
      </c>
      <c r="J26" s="12"/>
      <c r="K26" s="13" t="s">
        <v>4</v>
      </c>
      <c r="L26" s="12"/>
      <c r="M26" s="13" t="s">
        <v>4</v>
      </c>
      <c r="N26" s="14"/>
      <c r="O26" s="13" t="s">
        <v>4</v>
      </c>
      <c r="P26" s="14"/>
      <c r="Q26" s="13" t="s">
        <v>4</v>
      </c>
      <c r="R26" s="14"/>
      <c r="S26" s="15" t="s">
        <v>4</v>
      </c>
      <c r="T26" s="16"/>
      <c r="U26" s="13" t="s">
        <v>4</v>
      </c>
      <c r="V26" s="14"/>
      <c r="W26" s="13" t="s">
        <v>4</v>
      </c>
      <c r="X26" s="14"/>
      <c r="Y26" s="13" t="s">
        <v>4</v>
      </c>
      <c r="Z26" s="65"/>
    </row>
    <row r="27" spans="1:26" ht="12.75" customHeight="1" x14ac:dyDescent="0.15">
      <c r="A27" s="10"/>
      <c r="B27" s="97" t="s">
        <v>3</v>
      </c>
      <c r="C27" s="97"/>
      <c r="D27" s="97"/>
      <c r="E27" s="97"/>
      <c r="F27" s="11"/>
      <c r="G27" s="17"/>
      <c r="H27" s="17"/>
      <c r="I27" s="17"/>
      <c r="J27" s="17"/>
      <c r="K27" s="17"/>
      <c r="L27" s="17"/>
      <c r="M27" s="17"/>
      <c r="N27" s="16"/>
      <c r="O27" s="17"/>
      <c r="P27" s="16"/>
      <c r="Q27" s="16"/>
      <c r="R27" s="16"/>
      <c r="S27" s="17"/>
      <c r="T27" s="16"/>
      <c r="U27" s="17"/>
      <c r="V27" s="16"/>
      <c r="W27" s="17"/>
      <c r="X27" s="16"/>
      <c r="Y27" s="17"/>
      <c r="Z27" s="64"/>
    </row>
    <row r="28" spans="1:26" ht="12.75" customHeight="1" x14ac:dyDescent="0.15">
      <c r="A28" s="10"/>
      <c r="B28" s="97" t="s">
        <v>6</v>
      </c>
      <c r="C28" s="97"/>
      <c r="D28" s="97"/>
      <c r="E28" s="97"/>
      <c r="F28" s="11"/>
      <c r="G28" s="56">
        <v>2273507</v>
      </c>
      <c r="H28" s="55">
        <f>G28*Z28/Y28</f>
        <v>83.746952740121131</v>
      </c>
      <c r="I28" s="56">
        <v>2379264</v>
      </c>
      <c r="J28" s="56">
        <f>I28*Z28/Y28</f>
        <v>87.642619866255771</v>
      </c>
      <c r="K28" s="56">
        <v>2429323</v>
      </c>
      <c r="L28" s="56">
        <f>K28*Z28/Y28</f>
        <v>89.486594266694269</v>
      </c>
      <c r="M28" s="56">
        <v>2428395</v>
      </c>
      <c r="N28" s="56">
        <f>M28*Z28/Y28</f>
        <v>89.452410438739122</v>
      </c>
      <c r="O28" s="56">
        <v>2433195</v>
      </c>
      <c r="P28" s="56">
        <f>O28*Z28/Y28</f>
        <v>89.629223341955424</v>
      </c>
      <c r="Q28" s="56">
        <v>2667175</v>
      </c>
      <c r="R28" s="56">
        <f>Q28*Z28/Y28</f>
        <v>98.248115653319999</v>
      </c>
      <c r="S28" s="56">
        <v>2720185</v>
      </c>
      <c r="T28" s="56">
        <f>S28*Z28/Y28</f>
        <v>100.20079315321502</v>
      </c>
      <c r="U28" s="56">
        <v>2748713</v>
      </c>
      <c r="V28" s="56">
        <f>U28*Z28/Y28</f>
        <v>101.25165117466389</v>
      </c>
      <c r="W28" s="16">
        <v>2723988</v>
      </c>
      <c r="X28" s="56">
        <f>W28*Z28/Y28</f>
        <v>100.34088054299242</v>
      </c>
      <c r="Y28" s="16">
        <v>2714734</v>
      </c>
      <c r="Z28" s="64">
        <v>100</v>
      </c>
    </row>
    <row r="29" spans="1:26" ht="12.75" customHeight="1" x14ac:dyDescent="0.15">
      <c r="A29" s="10"/>
      <c r="B29" s="97" t="s">
        <v>7</v>
      </c>
      <c r="C29" s="97"/>
      <c r="D29" s="97"/>
      <c r="E29" s="97"/>
      <c r="F29" s="11"/>
      <c r="G29" s="56">
        <v>173066</v>
      </c>
      <c r="H29" s="55">
        <f>G29*Z29/Y29</f>
        <v>11.619534858738854</v>
      </c>
      <c r="I29" s="56">
        <v>1515268</v>
      </c>
      <c r="J29" s="56">
        <f>I29*Z29/Y29</f>
        <v>101.73407455150929</v>
      </c>
      <c r="K29" s="56">
        <v>1508194</v>
      </c>
      <c r="L29" s="56">
        <f>K29*Z29/Y29</f>
        <v>101.25913094854442</v>
      </c>
      <c r="M29" s="56">
        <v>1515115</v>
      </c>
      <c r="N29" s="56">
        <f>M29*Z29/Y29</f>
        <v>101.72380223439681</v>
      </c>
      <c r="O29" s="56">
        <v>1520079</v>
      </c>
      <c r="P29" s="56">
        <f>O29*Z29/Y29</f>
        <v>102.05708185626813</v>
      </c>
      <c r="Q29" s="56">
        <v>1511096</v>
      </c>
      <c r="R29" s="56">
        <f>Q29*Z29/Y29</f>
        <v>101.45396927704373</v>
      </c>
      <c r="S29" s="56">
        <v>1514393</v>
      </c>
      <c r="T29" s="56">
        <f>S29*Z29/Y29</f>
        <v>101.67532763991836</v>
      </c>
      <c r="U29" s="56">
        <v>1508311</v>
      </c>
      <c r="V29" s="56">
        <f>U29*Z29/Y29</f>
        <v>101.26698624986572</v>
      </c>
      <c r="W29" s="16">
        <v>1497027</v>
      </c>
      <c r="X29" s="56">
        <f t="shared" ref="X29:X30" si="2">W29*Z29/Y29</f>
        <v>100.50938607798905</v>
      </c>
      <c r="Y29" s="16">
        <v>1489440</v>
      </c>
      <c r="Z29" s="64">
        <v>100</v>
      </c>
    </row>
    <row r="30" spans="1:26" ht="12.75" customHeight="1" x14ac:dyDescent="0.15">
      <c r="A30" s="10"/>
      <c r="B30" s="97" t="s">
        <v>8</v>
      </c>
      <c r="C30" s="97"/>
      <c r="D30" s="97"/>
      <c r="E30" s="97"/>
      <c r="F30" s="11"/>
      <c r="G30" s="57">
        <v>16931</v>
      </c>
      <c r="H30" s="55">
        <f>G30*Z30/Y30</f>
        <v>37.38683036700084</v>
      </c>
      <c r="I30" s="57">
        <v>29309</v>
      </c>
      <c r="J30" s="56">
        <f>I30*Z30/Y30</f>
        <v>64.719780947754273</v>
      </c>
      <c r="K30" s="57">
        <v>28207</v>
      </c>
      <c r="L30" s="56">
        <f>K30*Z30/Y30</f>
        <v>62.28635781477719</v>
      </c>
      <c r="M30" s="57">
        <v>60880</v>
      </c>
      <c r="N30" s="56">
        <f>M30*Z30/Y30</f>
        <v>134.43448306319834</v>
      </c>
      <c r="O30" s="57">
        <v>54372</v>
      </c>
      <c r="P30" s="56">
        <f>O30*Z30/Y30</f>
        <v>120.06359581327563</v>
      </c>
      <c r="Q30" s="56">
        <v>48468</v>
      </c>
      <c r="R30" s="56">
        <f>Q30*Z30/Y30</f>
        <v>107.02645409177229</v>
      </c>
      <c r="S30" s="57">
        <v>35779</v>
      </c>
      <c r="T30" s="56">
        <f>S30*Z30/Y30</f>
        <v>79.006757055160534</v>
      </c>
      <c r="U30" s="57">
        <v>36891</v>
      </c>
      <c r="V30" s="56">
        <f>U30*Z30/Y30</f>
        <v>81.462262067747204</v>
      </c>
      <c r="W30" s="66">
        <v>37578</v>
      </c>
      <c r="X30" s="56">
        <f t="shared" si="2"/>
        <v>82.979287196926208</v>
      </c>
      <c r="Y30" s="66">
        <v>45286</v>
      </c>
      <c r="Z30" s="64">
        <v>100</v>
      </c>
    </row>
    <row r="31" spans="1:26" ht="12.75" customHeight="1" x14ac:dyDescent="0.15">
      <c r="A31" s="10"/>
      <c r="B31" s="97" t="s">
        <v>9</v>
      </c>
      <c r="C31" s="97"/>
      <c r="D31" s="97"/>
      <c r="E31" s="97"/>
      <c r="F31" s="11"/>
      <c r="G31" s="56">
        <f>SUM(G28:G30)</f>
        <v>2463504</v>
      </c>
      <c r="H31" s="55">
        <f>G31*Z31/Y31</f>
        <v>57.972165875193554</v>
      </c>
      <c r="I31" s="56">
        <f>SUM(I28:I30)</f>
        <v>3923841</v>
      </c>
      <c r="J31" s="56">
        <f>I31*Z31/Y31</f>
        <v>92.337402870011715</v>
      </c>
      <c r="K31" s="56">
        <f>SUM(K28:K30)</f>
        <v>3965724</v>
      </c>
      <c r="L31" s="56">
        <f>K31*Z31/Y31</f>
        <v>93.323010453092863</v>
      </c>
      <c r="M31" s="56">
        <v>4004390</v>
      </c>
      <c r="N31" s="56">
        <f>M31*Z31/Y31</f>
        <v>94.23291429969926</v>
      </c>
      <c r="O31" s="56">
        <f>SUM(O28:O30)</f>
        <v>4007646</v>
      </c>
      <c r="P31" s="56">
        <f>O31*Z31/Y31</f>
        <v>94.309535799842806</v>
      </c>
      <c r="Q31" s="56">
        <v>4226739</v>
      </c>
      <c r="R31" s="56">
        <f>Q31*Z31/Y31</f>
        <v>99.465320299520414</v>
      </c>
      <c r="S31" s="56">
        <v>4270357</v>
      </c>
      <c r="T31" s="56">
        <f>S31*Z31/Y31</f>
        <v>100.49175659966207</v>
      </c>
      <c r="U31" s="56">
        <f>SUM(U28:U30)</f>
        <v>4293915</v>
      </c>
      <c r="V31" s="56">
        <f>U31*Z31/Y31</f>
        <v>101.04613292041812</v>
      </c>
      <c r="W31" s="16">
        <v>4258593</v>
      </c>
      <c r="X31" s="56">
        <f>W31*Z31/Y31</f>
        <v>100.21492142531051</v>
      </c>
      <c r="Y31" s="16">
        <v>4249460</v>
      </c>
      <c r="Z31" s="64">
        <v>100</v>
      </c>
    </row>
    <row r="32" spans="1:26" ht="9.75" customHeight="1" x14ac:dyDescent="0.15">
      <c r="A32" s="10"/>
      <c r="B32" s="97"/>
      <c r="C32" s="97"/>
      <c r="D32" s="97"/>
      <c r="E32" s="97"/>
      <c r="F32" s="11"/>
      <c r="G32" s="56"/>
      <c r="H32" s="55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16"/>
      <c r="X32" s="16"/>
      <c r="Y32" s="16"/>
      <c r="Z32" s="64"/>
    </row>
    <row r="33" spans="1:26" ht="12.75" customHeight="1" x14ac:dyDescent="0.15">
      <c r="A33" s="10"/>
      <c r="B33" s="97" t="s">
        <v>10</v>
      </c>
      <c r="C33" s="97"/>
      <c r="D33" s="97"/>
      <c r="E33" s="97"/>
      <c r="F33" s="11"/>
      <c r="G33" s="56">
        <v>1655224</v>
      </c>
      <c r="H33" s="55">
        <f>G33*Z33/Y33</f>
        <v>50.292400859139264</v>
      </c>
      <c r="I33" s="56">
        <v>3127784</v>
      </c>
      <c r="J33" s="56">
        <f>I33*Z33/Y33</f>
        <v>95.034730482884513</v>
      </c>
      <c r="K33" s="56">
        <v>3189735</v>
      </c>
      <c r="L33" s="56">
        <f>K33*Z33/Y33</f>
        <v>96.917052468080797</v>
      </c>
      <c r="M33" s="56">
        <v>3229701</v>
      </c>
      <c r="N33" s="56">
        <f>M33*Z33/Y33</f>
        <v>98.131381219196271</v>
      </c>
      <c r="O33" s="56">
        <v>3263483</v>
      </c>
      <c r="P33" s="56">
        <f>O33*Z33/Y33</f>
        <v>99.157815034694025</v>
      </c>
      <c r="Q33" s="56">
        <v>3246070</v>
      </c>
      <c r="R33" s="56">
        <f>Q33*Z33/Y33</f>
        <v>98.628737655342235</v>
      </c>
      <c r="S33" s="56">
        <v>3267695</v>
      </c>
      <c r="T33" s="56">
        <f>S33*Z33/Y33</f>
        <v>99.285792633145164</v>
      </c>
      <c r="U33" s="56">
        <v>3250661</v>
      </c>
      <c r="V33" s="56">
        <f>U33*Z33/Y33</f>
        <v>98.768230806930362</v>
      </c>
      <c r="W33" s="16">
        <v>3244715</v>
      </c>
      <c r="X33" s="56">
        <f>W33*Z33/Y33</f>
        <v>98.587567274074118</v>
      </c>
      <c r="Y33" s="16">
        <v>3291201</v>
      </c>
      <c r="Z33" s="64">
        <v>100</v>
      </c>
    </row>
    <row r="34" spans="1:26" ht="12.75" customHeight="1" x14ac:dyDescent="0.15">
      <c r="A34" s="10"/>
      <c r="B34" s="97" t="s">
        <v>11</v>
      </c>
      <c r="C34" s="97"/>
      <c r="D34" s="97"/>
      <c r="E34" s="97"/>
      <c r="F34" s="11"/>
      <c r="G34" s="56">
        <v>686828</v>
      </c>
      <c r="H34" s="55">
        <f>G34*Z34/Y34</f>
        <v>155.99268672140269</v>
      </c>
      <c r="I34" s="56">
        <v>692290</v>
      </c>
      <c r="J34" s="56">
        <f>I34*Z34/Y34</f>
        <v>157.23321863750439</v>
      </c>
      <c r="K34" s="56">
        <v>658872</v>
      </c>
      <c r="L34" s="56">
        <f>K34*Z34/Y34</f>
        <v>149.64330732804143</v>
      </c>
      <c r="M34" s="56">
        <v>614101</v>
      </c>
      <c r="N34" s="56">
        <f>M34*Z34/Y34</f>
        <v>139.47489751189542</v>
      </c>
      <c r="O34" s="56">
        <v>585585</v>
      </c>
      <c r="P34" s="56">
        <f>O34*Z34/Y34</f>
        <v>132.998330664668</v>
      </c>
      <c r="Q34" s="56">
        <v>557030</v>
      </c>
      <c r="R34" s="56">
        <f>Q34*Z34/Y34</f>
        <v>126.51290611976061</v>
      </c>
      <c r="S34" s="56">
        <v>518953</v>
      </c>
      <c r="T34" s="56">
        <f>S34*Z34/Y34</f>
        <v>117.86484061822188</v>
      </c>
      <c r="U34" s="56">
        <v>528626</v>
      </c>
      <c r="V34" s="56">
        <f>U34*Z34/Y34</f>
        <v>120.06177676330643</v>
      </c>
      <c r="W34" s="16">
        <v>461497</v>
      </c>
      <c r="X34" s="56">
        <f t="shared" ref="X34:X37" si="3">W34*Z34/Y34</f>
        <v>104.81540785155407</v>
      </c>
      <c r="Y34" s="16">
        <v>440295</v>
      </c>
      <c r="Z34" s="64">
        <v>100</v>
      </c>
    </row>
    <row r="35" spans="1:26" ht="12.75" customHeight="1" x14ac:dyDescent="0.15">
      <c r="A35" s="10"/>
      <c r="B35" s="97" t="s">
        <v>12</v>
      </c>
      <c r="C35" s="97"/>
      <c r="D35" s="97"/>
      <c r="E35" s="97"/>
      <c r="F35" s="11"/>
      <c r="G35" s="56">
        <v>4429</v>
      </c>
      <c r="H35" s="55">
        <f>G35*Z35/Y35</f>
        <v>74.68802698145025</v>
      </c>
      <c r="I35" s="56">
        <v>40157</v>
      </c>
      <c r="J35" s="56">
        <f>I35*Z35/Y35</f>
        <v>677.18381112984821</v>
      </c>
      <c r="K35" s="56">
        <v>2262</v>
      </c>
      <c r="L35" s="56">
        <f>K35*Z35/Y35</f>
        <v>38.145025295109612</v>
      </c>
      <c r="M35" s="56">
        <v>6084</v>
      </c>
      <c r="N35" s="56">
        <f>M35*Z35/Y35</f>
        <v>102.59696458684654</v>
      </c>
      <c r="O35" s="56">
        <v>2924</v>
      </c>
      <c r="P35" s="56">
        <f>O35*Z35/Y35</f>
        <v>49.308600337268125</v>
      </c>
      <c r="Q35" s="56">
        <v>2770</v>
      </c>
      <c r="R35" s="56">
        <f>Q35*Z35/Y35</f>
        <v>46.711635750421586</v>
      </c>
      <c r="S35" s="56">
        <v>2988</v>
      </c>
      <c r="T35" s="56">
        <f>S35*Z35/Y35</f>
        <v>50.387858347386171</v>
      </c>
      <c r="U35" s="56">
        <v>5653</v>
      </c>
      <c r="V35" s="56">
        <f>U35*Z35/Y35</f>
        <v>95.328836424957842</v>
      </c>
      <c r="W35" s="16">
        <v>2903</v>
      </c>
      <c r="X35" s="56">
        <f t="shared" si="3"/>
        <v>48.954468802698145</v>
      </c>
      <c r="Y35" s="16">
        <v>5930</v>
      </c>
      <c r="Z35" s="64">
        <v>100</v>
      </c>
    </row>
    <row r="36" spans="1:26" ht="12.75" customHeight="1" x14ac:dyDescent="0.15">
      <c r="A36" s="10"/>
      <c r="B36" s="97" t="s">
        <v>27</v>
      </c>
      <c r="C36" s="97"/>
      <c r="D36" s="97"/>
      <c r="E36" s="97"/>
      <c r="F36" s="11"/>
      <c r="G36" s="57">
        <v>0</v>
      </c>
      <c r="H36" s="56" t="s">
        <v>45</v>
      </c>
      <c r="I36" s="57">
        <v>0</v>
      </c>
      <c r="J36" s="56" t="s">
        <v>45</v>
      </c>
      <c r="K36" s="57">
        <v>0</v>
      </c>
      <c r="L36" s="56" t="s">
        <v>45</v>
      </c>
      <c r="M36" s="57">
        <v>0</v>
      </c>
      <c r="N36" s="56" t="s">
        <v>45</v>
      </c>
      <c r="O36" s="57">
        <v>0</v>
      </c>
      <c r="P36" s="56" t="s">
        <v>45</v>
      </c>
      <c r="Q36" s="56">
        <v>0</v>
      </c>
      <c r="R36" s="56" t="s">
        <v>45</v>
      </c>
      <c r="S36" s="57">
        <v>0</v>
      </c>
      <c r="T36" s="56" t="s">
        <v>46</v>
      </c>
      <c r="U36" s="57">
        <v>0</v>
      </c>
      <c r="V36" s="56" t="s">
        <v>46</v>
      </c>
      <c r="W36" s="66">
        <v>0</v>
      </c>
      <c r="X36" s="78" t="s">
        <v>51</v>
      </c>
      <c r="Y36" s="66">
        <v>0</v>
      </c>
      <c r="Z36" s="64">
        <v>100</v>
      </c>
    </row>
    <row r="37" spans="1:26" ht="12.75" customHeight="1" x14ac:dyDescent="0.15">
      <c r="A37" s="10"/>
      <c r="B37" s="97" t="s">
        <v>14</v>
      </c>
      <c r="C37" s="97"/>
      <c r="D37" s="97"/>
      <c r="E37" s="97"/>
      <c r="F37" s="11"/>
      <c r="G37" s="56">
        <f>SUM(G33:G36)</f>
        <v>2346481</v>
      </c>
      <c r="H37" s="55">
        <f>G37*Z37/Y37</f>
        <v>62.783343402651987</v>
      </c>
      <c r="I37" s="56">
        <f>SUM(I33:I36)</f>
        <v>3860231</v>
      </c>
      <c r="J37" s="56">
        <f>I37*Z37/Y37</f>
        <v>103.28581756535112</v>
      </c>
      <c r="K37" s="56">
        <f>SUM(K33:K36)</f>
        <v>3850869</v>
      </c>
      <c r="L37" s="56">
        <f>K37*Z37/Y37</f>
        <v>103.03532431143788</v>
      </c>
      <c r="M37" s="56">
        <v>3849886</v>
      </c>
      <c r="N37" s="56">
        <f>M37*Z37/Y37</f>
        <v>103.00902278734081</v>
      </c>
      <c r="O37" s="56">
        <f>SUM(O33:O36)</f>
        <v>3851992</v>
      </c>
      <c r="P37" s="56">
        <f>O37*Z37/Y37</f>
        <v>103.06537172909911</v>
      </c>
      <c r="Q37" s="56">
        <v>3805871</v>
      </c>
      <c r="R37" s="56">
        <f>Q37*Z37/Y37</f>
        <v>101.83134060714514</v>
      </c>
      <c r="S37" s="56">
        <v>3789636</v>
      </c>
      <c r="T37" s="56">
        <f>S37*Z37/Y37</f>
        <v>101.39695073561323</v>
      </c>
      <c r="U37" s="56">
        <f>SUM(U33:U36)</f>
        <v>3784940</v>
      </c>
      <c r="V37" s="56">
        <f>U37*Z37/Y37</f>
        <v>101.27130276291759</v>
      </c>
      <c r="W37" s="16">
        <v>3709115</v>
      </c>
      <c r="X37" s="56">
        <f t="shared" si="3"/>
        <v>99.242500052174947</v>
      </c>
      <c r="Y37" s="16">
        <v>3737426</v>
      </c>
      <c r="Z37" s="64">
        <v>100</v>
      </c>
    </row>
    <row r="38" spans="1:26" ht="9.75" customHeight="1" x14ac:dyDescent="0.15">
      <c r="A38" s="10"/>
      <c r="B38" s="97"/>
      <c r="C38" s="97"/>
      <c r="D38" s="97"/>
      <c r="E38" s="97"/>
      <c r="F38" s="11"/>
      <c r="G38" s="56"/>
      <c r="H38" s="55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16"/>
      <c r="X38" s="16"/>
      <c r="Y38" s="16"/>
      <c r="Z38" s="64"/>
    </row>
    <row r="39" spans="1:26" ht="12.75" customHeight="1" x14ac:dyDescent="0.15">
      <c r="A39" s="10"/>
      <c r="B39" s="97" t="s">
        <v>15</v>
      </c>
      <c r="C39" s="97"/>
      <c r="D39" s="97"/>
      <c r="E39" s="97"/>
      <c r="F39" s="11"/>
      <c r="G39" s="56"/>
      <c r="H39" s="55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16"/>
      <c r="X39" s="16"/>
      <c r="Y39" s="16"/>
      <c r="Z39" s="64"/>
    </row>
    <row r="40" spans="1:26" ht="12.75" customHeight="1" x14ac:dyDescent="0.15">
      <c r="A40" s="10"/>
      <c r="B40" s="97" t="s">
        <v>16</v>
      </c>
      <c r="C40" s="97"/>
      <c r="D40" s="97"/>
      <c r="E40" s="97"/>
      <c r="F40" s="11"/>
      <c r="G40" s="56">
        <v>1383201</v>
      </c>
      <c r="H40" s="55">
        <f>G40*Z40/Y40</f>
        <v>103.11337766887301</v>
      </c>
      <c r="I40" s="56">
        <v>1247725</v>
      </c>
      <c r="J40" s="56">
        <f>I40*Z40/Y40</f>
        <v>93.014058804103357</v>
      </c>
      <c r="K40" s="56">
        <v>1512809</v>
      </c>
      <c r="L40" s="56">
        <f>K40*Z40/Y40</f>
        <v>112.77525519275225</v>
      </c>
      <c r="M40" s="56">
        <v>1857802</v>
      </c>
      <c r="N40" s="56">
        <f>M40*Z40/Y40</f>
        <v>138.49342160682909</v>
      </c>
      <c r="O40" s="56">
        <v>1519675</v>
      </c>
      <c r="P40" s="56">
        <f>O40*Z40/Y40</f>
        <v>113.2870943622399</v>
      </c>
      <c r="Q40" s="56">
        <v>1555580</v>
      </c>
      <c r="R40" s="56">
        <f>Q40*Z40/Y40</f>
        <v>115.96370161252447</v>
      </c>
      <c r="S40" s="56">
        <v>2009815</v>
      </c>
      <c r="T40" s="56">
        <f>S40*Z40/Y40</f>
        <v>149.82552292802421</v>
      </c>
      <c r="U40" s="56">
        <v>1750216</v>
      </c>
      <c r="V40" s="56">
        <f>U40*Z40/Y40</f>
        <v>130.47321640897039</v>
      </c>
      <c r="W40" s="16">
        <v>1475804</v>
      </c>
      <c r="X40" s="56">
        <f t="shared" ref="X40:X41" si="4">W40*Z40/Y40</f>
        <v>110.01664632778133</v>
      </c>
      <c r="Y40" s="16">
        <v>1341437</v>
      </c>
      <c r="Z40" s="64">
        <v>100</v>
      </c>
    </row>
    <row r="41" spans="1:26" ht="12.75" customHeight="1" x14ac:dyDescent="0.15">
      <c r="A41" s="18"/>
      <c r="B41" s="98" t="s">
        <v>17</v>
      </c>
      <c r="C41" s="98"/>
      <c r="D41" s="98"/>
      <c r="E41" s="98"/>
      <c r="F41" s="19"/>
      <c r="G41" s="59">
        <v>2417083</v>
      </c>
      <c r="H41" s="58">
        <f>G41*Z41/Y41</f>
        <v>91.893534901616079</v>
      </c>
      <c r="I41" s="59">
        <v>2285126</v>
      </c>
      <c r="J41" s="59">
        <f>I41*Z41/Y41</f>
        <v>86.876745993244896</v>
      </c>
      <c r="K41" s="59">
        <v>2552459</v>
      </c>
      <c r="L41" s="59">
        <f>K41*Z41/Y41</f>
        <v>97.040308587435391</v>
      </c>
      <c r="M41" s="59">
        <v>2988537</v>
      </c>
      <c r="N41" s="59">
        <f>M41*Z41/Y41</f>
        <v>113.61927956725981</v>
      </c>
      <c r="O41" s="59">
        <v>2588496</v>
      </c>
      <c r="P41" s="59">
        <f>O41*Z41/Y41</f>
        <v>98.41037627532593</v>
      </c>
      <c r="Q41" s="59">
        <v>2797445</v>
      </c>
      <c r="R41" s="59">
        <f>Q41*Z41/Y41</f>
        <v>106.35427486058667</v>
      </c>
      <c r="S41" s="59">
        <v>3145160</v>
      </c>
      <c r="T41" s="59">
        <f>S41*Z41/Y41</f>
        <v>119.57382937663574</v>
      </c>
      <c r="U41" s="59">
        <v>2964259</v>
      </c>
      <c r="V41" s="59">
        <f>U41*Z41/Y41</f>
        <v>112.696269790458</v>
      </c>
      <c r="W41" s="67">
        <v>2780573</v>
      </c>
      <c r="X41" s="59">
        <f t="shared" si="4"/>
        <v>105.71282906792665</v>
      </c>
      <c r="Y41" s="67">
        <v>2630308</v>
      </c>
      <c r="Z41" s="68">
        <v>100</v>
      </c>
    </row>
    <row r="42" spans="1:26" ht="13.5" customHeight="1" x14ac:dyDescent="0.15">
      <c r="A42" s="2"/>
      <c r="B42" s="20" t="s">
        <v>41</v>
      </c>
      <c r="C42" s="24"/>
      <c r="D42" s="24"/>
      <c r="E42" s="24"/>
      <c r="F42" s="2"/>
      <c r="G42" s="17"/>
      <c r="H42" s="25"/>
      <c r="I42" s="17"/>
      <c r="J42" s="26"/>
      <c r="K42" s="17"/>
      <c r="L42" s="17"/>
      <c r="M42" s="17"/>
      <c r="N42" s="17"/>
      <c r="O42" s="27"/>
      <c r="P42" s="17"/>
      <c r="Q42" s="17"/>
      <c r="R42" s="17"/>
      <c r="S42" s="27"/>
      <c r="T42" s="17"/>
      <c r="U42" s="17"/>
      <c r="V42" s="17"/>
      <c r="W42" s="27"/>
      <c r="X42" s="17"/>
      <c r="Y42" s="27" t="s">
        <v>28</v>
      </c>
      <c r="Z42" s="17"/>
    </row>
    <row r="43" spans="1:26" ht="9.75" customHeight="1" x14ac:dyDescent="0.15"/>
    <row r="51" spans="4:4" s="28" customFormat="1" ht="13.5" customHeight="1" x14ac:dyDescent="0.15"/>
    <row r="61" spans="4:4" ht="13.5" customHeight="1" x14ac:dyDescent="0.15">
      <c r="D61" s="29"/>
    </row>
    <row r="62" spans="4:4" ht="13.5" customHeight="1" x14ac:dyDescent="0.15">
      <c r="D62" s="30"/>
    </row>
    <row r="65" spans="4:4" ht="13.5" customHeight="1" x14ac:dyDescent="0.15">
      <c r="D65" s="29"/>
    </row>
  </sheetData>
  <mergeCells count="64">
    <mergeCell ref="S2:T2"/>
    <mergeCell ref="S3:T3"/>
    <mergeCell ref="S23:T23"/>
    <mergeCell ref="S24:T24"/>
    <mergeCell ref="U3:V3"/>
    <mergeCell ref="U24:V24"/>
    <mergeCell ref="A2:D2"/>
    <mergeCell ref="E2:J2"/>
    <mergeCell ref="K2:M2"/>
    <mergeCell ref="O2:P2"/>
    <mergeCell ref="B3:E4"/>
    <mergeCell ref="G3:H3"/>
    <mergeCell ref="I3:J3"/>
    <mergeCell ref="K3:L3"/>
    <mergeCell ref="M3:N3"/>
    <mergeCell ref="B15:E15"/>
    <mergeCell ref="O3:P3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7:E17"/>
    <mergeCell ref="B28:E28"/>
    <mergeCell ref="B29:E29"/>
    <mergeCell ref="O23:P23"/>
    <mergeCell ref="B24:E25"/>
    <mergeCell ref="G24:H24"/>
    <mergeCell ref="I24:J24"/>
    <mergeCell ref="K24:L24"/>
    <mergeCell ref="B41:E41"/>
    <mergeCell ref="B32:E32"/>
    <mergeCell ref="B33:E33"/>
    <mergeCell ref="B34:E34"/>
    <mergeCell ref="B35:E35"/>
    <mergeCell ref="B36:E36"/>
    <mergeCell ref="B37:E37"/>
    <mergeCell ref="Q3:R3"/>
    <mergeCell ref="Q24:R24"/>
    <mergeCell ref="B38:E38"/>
    <mergeCell ref="B39:E39"/>
    <mergeCell ref="B40:E40"/>
    <mergeCell ref="B18:E18"/>
    <mergeCell ref="B19:E19"/>
    <mergeCell ref="B20:E20"/>
    <mergeCell ref="A23:D23"/>
    <mergeCell ref="B26:E26"/>
    <mergeCell ref="B27:E27"/>
    <mergeCell ref="M24:N24"/>
    <mergeCell ref="O24:P24"/>
    <mergeCell ref="B30:E30"/>
    <mergeCell ref="B31:E31"/>
    <mergeCell ref="B16:E16"/>
    <mergeCell ref="Y2:Z2"/>
    <mergeCell ref="Y23:Z23"/>
    <mergeCell ref="Y24:Z24"/>
    <mergeCell ref="W24:X24"/>
    <mergeCell ref="W3:X3"/>
    <mergeCell ref="Y3:Z3"/>
  </mergeCells>
  <phoneticPr fontId="2"/>
  <pageMargins left="0.41" right="0.31496062992125984" top="0.51181102362204722" bottom="0.19685039370078741" header="0.62992125984251968" footer="0.51181102362204722"/>
  <pageSetup paperSize="9" scale="48" firstPageNumber="117" fitToWidth="0" fitToHeight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</vt:lpstr>
      <vt:lpstr>決算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2024-03-22T09:10:29Z</dcterms:created>
  <dcterms:modified xsi:type="dcterms:W3CDTF">2024-03-22T09:11:00Z</dcterms:modified>
</cp:coreProperties>
</file>