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0\FileServer\1101総務管財室\2.統計係フォルダ\7.統計いずみ\R6\HPアップロード用\"/>
    </mc:Choice>
  </mc:AlternateContent>
  <bookViews>
    <workbookView xWindow="0" yWindow="0" windowWidth="24240" windowHeight="11625"/>
  </bookViews>
  <sheets>
    <sheet name="予算" sheetId="7" r:id="rId1"/>
    <sheet name="決算" sheetId="8" r:id="rId2"/>
  </sheets>
  <calcPr calcId="162913"/>
</workbook>
</file>

<file path=xl/calcChain.xml><?xml version="1.0" encoding="utf-8"?>
<calcChain xmlns="http://schemas.openxmlformats.org/spreadsheetml/2006/main">
  <c r="G11" i="7" l="1"/>
  <c r="G12" i="7"/>
  <c r="G13" i="7"/>
  <c r="G18" i="7"/>
  <c r="G19" i="7"/>
  <c r="G7" i="7"/>
  <c r="G8" i="7"/>
  <c r="G6" i="7"/>
  <c r="B15" i="7"/>
  <c r="B9" i="7"/>
  <c r="O13" i="8" l="1"/>
  <c r="M15" i="8"/>
  <c r="M25" i="8" s="1"/>
  <c r="N25" i="8" s="1"/>
  <c r="M7" i="8"/>
  <c r="M13" i="8" s="1"/>
  <c r="N13" i="8" s="1"/>
  <c r="G25" i="8"/>
  <c r="H25" i="8" s="1"/>
  <c r="G13" i="8"/>
  <c r="X7" i="8"/>
  <c r="H7" i="8"/>
  <c r="J7" i="8"/>
  <c r="L7" i="8"/>
  <c r="P7" i="8"/>
  <c r="R7" i="8"/>
  <c r="T7" i="8"/>
  <c r="V7" i="8"/>
  <c r="H10" i="8"/>
  <c r="J10" i="8"/>
  <c r="L10" i="8"/>
  <c r="N10" i="8"/>
  <c r="P10" i="8"/>
  <c r="R10" i="8"/>
  <c r="T10" i="8"/>
  <c r="V10" i="8"/>
  <c r="H11" i="8"/>
  <c r="J11" i="8"/>
  <c r="L11" i="8"/>
  <c r="N11" i="8"/>
  <c r="P11" i="8"/>
  <c r="R11" i="8"/>
  <c r="T11" i="8"/>
  <c r="V11" i="8"/>
  <c r="H13" i="8"/>
  <c r="J13" i="8"/>
  <c r="L13" i="8"/>
  <c r="R13" i="8"/>
  <c r="T13" i="8"/>
  <c r="V13" i="8"/>
  <c r="H15" i="8"/>
  <c r="J15" i="8"/>
  <c r="L15" i="8"/>
  <c r="P15" i="8"/>
  <c r="R15" i="8"/>
  <c r="T15" i="8"/>
  <c r="V15" i="8"/>
  <c r="H18" i="8"/>
  <c r="J18" i="8"/>
  <c r="L18" i="8"/>
  <c r="N18" i="8"/>
  <c r="P18" i="8"/>
  <c r="R18" i="8"/>
  <c r="T18" i="8"/>
  <c r="V18" i="8"/>
  <c r="H19" i="8"/>
  <c r="J19" i="8"/>
  <c r="L19" i="8"/>
  <c r="N19" i="8"/>
  <c r="P19" i="8"/>
  <c r="R19" i="8"/>
  <c r="T19" i="8"/>
  <c r="V19" i="8"/>
  <c r="H22" i="8"/>
  <c r="J22" i="8"/>
  <c r="L22" i="8"/>
  <c r="N22" i="8"/>
  <c r="P22" i="8"/>
  <c r="R22" i="8"/>
  <c r="T22" i="8"/>
  <c r="V22" i="8"/>
  <c r="H23" i="8"/>
  <c r="J23" i="8"/>
  <c r="L23" i="8"/>
  <c r="N23" i="8"/>
  <c r="P23" i="8"/>
  <c r="R23" i="8"/>
  <c r="T23" i="8"/>
  <c r="V23" i="8"/>
  <c r="J25" i="8"/>
  <c r="L25" i="8"/>
  <c r="P25" i="8"/>
  <c r="R25" i="8"/>
  <c r="T25" i="8"/>
  <c r="V25" i="8"/>
  <c r="H28" i="8"/>
  <c r="J28" i="8"/>
  <c r="L28" i="8"/>
  <c r="N28" i="8"/>
  <c r="P28" i="8"/>
  <c r="R28" i="8"/>
  <c r="T28" i="8"/>
  <c r="V28" i="8"/>
  <c r="H29" i="8"/>
  <c r="J29" i="8"/>
  <c r="L29" i="8"/>
  <c r="N29" i="8"/>
  <c r="P29" i="8"/>
  <c r="R29" i="8"/>
  <c r="T29" i="8"/>
  <c r="V29" i="8"/>
  <c r="N15" i="8" l="1"/>
  <c r="N7" i="8"/>
  <c r="P13" i="8"/>
  <c r="X29" i="8" l="1"/>
  <c r="X28" i="8"/>
  <c r="X25" i="8"/>
  <c r="X23" i="8"/>
  <c r="X22" i="8"/>
  <c r="X19" i="8"/>
  <c r="X18" i="8"/>
  <c r="X15" i="8"/>
  <c r="X13" i="8"/>
  <c r="X11" i="8"/>
  <c r="X10" i="8"/>
  <c r="D9" i="7"/>
  <c r="E9" i="7"/>
  <c r="F9" i="7"/>
  <c r="D15" i="7"/>
  <c r="E15" i="7"/>
  <c r="F15" i="7"/>
  <c r="C15" i="7" l="1"/>
  <c r="G15" i="7" s="1"/>
  <c r="C9" i="7"/>
  <c r="G9" i="7" s="1"/>
</calcChain>
</file>

<file path=xl/sharedStrings.xml><?xml version="1.0" encoding="utf-8"?>
<sst xmlns="http://schemas.openxmlformats.org/spreadsheetml/2006/main" count="170" uniqueCount="55">
  <si>
    <t>病院事業会計</t>
    <rPh sb="0" eb="2">
      <t>ビョウイン</t>
    </rPh>
    <rPh sb="2" eb="4">
      <t>ジギョウ</t>
    </rPh>
    <rPh sb="4" eb="6">
      <t>カイケイ</t>
    </rPh>
    <phoneticPr fontId="2"/>
  </si>
  <si>
    <t>科       目</t>
    <rPh sb="0" eb="1">
      <t>カ</t>
    </rPh>
    <rPh sb="8" eb="9">
      <t>メ</t>
    </rPh>
    <phoneticPr fontId="2"/>
  </si>
  <si>
    <t>対前年度比</t>
    <rPh sb="0" eb="1">
      <t>タイ</t>
    </rPh>
    <rPh sb="1" eb="5">
      <t>ゼンネンドヒ</t>
    </rPh>
    <phoneticPr fontId="2"/>
  </si>
  <si>
    <t>〔収益的収支〕</t>
    <rPh sb="1" eb="4">
      <t>シュウエキテキ</t>
    </rPh>
    <rPh sb="4" eb="6">
      <t>シュウシ</t>
    </rPh>
    <phoneticPr fontId="2"/>
  </si>
  <si>
    <t>千円</t>
    <rPh sb="0" eb="2">
      <t>センエン</t>
    </rPh>
    <phoneticPr fontId="2"/>
  </si>
  <si>
    <t>％</t>
    <phoneticPr fontId="2"/>
  </si>
  <si>
    <t>医業収益</t>
    <rPh sb="0" eb="2">
      <t>イギョウ</t>
    </rPh>
    <rPh sb="2" eb="4">
      <t>シュウエキ</t>
    </rPh>
    <phoneticPr fontId="2"/>
  </si>
  <si>
    <t>医業外収益</t>
    <rPh sb="0" eb="2">
      <t>イギョウ</t>
    </rPh>
    <rPh sb="2" eb="3">
      <t>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</si>
  <si>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</si>
  <si>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収益合計</t>
    <rPh sb="0" eb="2">
      <t>シュウエキ</t>
    </rPh>
    <rPh sb="2" eb="4">
      <t>ゴウケイ</t>
    </rPh>
    <phoneticPr fontId="2"/>
  </si>
  <si>
    <t>医業費用</t>
    <rPh sb="0" eb="2">
      <t>イギョウ</t>
    </rPh>
    <rPh sb="2" eb="4">
      <t>ヒヨウ</t>
    </rPh>
    <phoneticPr fontId="2"/>
  </si>
  <si>
    <t>医業外費用</t>
    <rPh sb="0" eb="2">
      <t>イギョウ</t>
    </rPh>
    <rPh sb="2" eb="3">
      <t>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</si>
  <si>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</si>
  <si>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予備費</t>
    <rPh sb="0" eb="3">
      <t>ヨビヒ</t>
    </rPh>
    <phoneticPr fontId="2"/>
  </si>
  <si>
    <t>費用合計</t>
    <rPh sb="0" eb="2">
      <t>ヒヨウ</t>
    </rPh>
    <rPh sb="2" eb="4">
      <t>ゴウケイ</t>
    </rPh>
    <phoneticPr fontId="2"/>
  </si>
  <si>
    <t>〔資本的収支〕</t>
    <rPh sb="1" eb="4">
      <t>シホンテキ</t>
    </rPh>
    <rPh sb="4" eb="6">
      <t>シュウシ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</si>
  <si>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</si>
  <si>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</si>
  <si>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科目</t>
    <rPh sb="0" eb="2">
      <t>カモク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</si>
  <si>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</si>
  <si>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</si>
  <si>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</si>
  <si>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</si>
  <si>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</si>
  <si>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入院収益</t>
    <rPh sb="0" eb="2">
      <t>ニュウイン</t>
    </rPh>
    <rPh sb="2" eb="4">
      <t>シュウエキ</t>
    </rPh>
    <phoneticPr fontId="2"/>
  </si>
  <si>
    <t xml:space="preserve">         -</t>
    <phoneticPr fontId="2"/>
  </si>
  <si>
    <t>外来収益</t>
    <rPh sb="0" eb="2">
      <t>ガイライ</t>
    </rPh>
    <rPh sb="2" eb="4">
      <t>シュウエキ</t>
    </rPh>
    <phoneticPr fontId="2"/>
  </si>
  <si>
    <t>その他医業収益</t>
    <rPh sb="0" eb="3">
      <t>ソノタ</t>
    </rPh>
    <rPh sb="3" eb="5">
      <t>イギョウ</t>
    </rPh>
    <rPh sb="5" eb="7">
      <t>シュウエキ</t>
    </rPh>
    <phoneticPr fontId="2"/>
  </si>
  <si>
    <t>医業外収益</t>
    <rPh sb="0" eb="3">
      <t>イギョウガイ</t>
    </rPh>
    <rPh sb="3" eb="5">
      <t>シュウエキ</t>
    </rPh>
    <phoneticPr fontId="2"/>
  </si>
  <si>
    <t>給与費</t>
    <rPh sb="0" eb="3">
      <t>キュウヨヒ</t>
    </rPh>
    <phoneticPr fontId="2"/>
  </si>
  <si>
    <t>材料費</t>
    <rPh sb="0" eb="3">
      <t>ザイリョウヒ</t>
    </rPh>
    <phoneticPr fontId="2"/>
  </si>
  <si>
    <t>経費</t>
    <rPh sb="0" eb="2">
      <t>ケイヒ</t>
    </rPh>
    <phoneticPr fontId="2"/>
  </si>
  <si>
    <t>減価償却費</t>
    <rPh sb="0" eb="2">
      <t>ゲンカ</t>
    </rPh>
    <rPh sb="2" eb="5">
      <t>ショウキャクヒ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</si>
  <si>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</si>
  <si>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研究研修費</t>
    <rPh sb="0" eb="2">
      <t>ケンキュウ</t>
    </rPh>
    <rPh sb="2" eb="5">
      <t>ケンシュウヒ</t>
    </rPh>
    <phoneticPr fontId="2"/>
  </si>
  <si>
    <t>医業外費用</t>
    <rPh sb="0" eb="3">
      <t>イギョウガイ</t>
    </rPh>
    <rPh sb="3" eb="5">
      <t>ヒヨウ</t>
    </rPh>
    <phoneticPr fontId="2"/>
  </si>
  <si>
    <t>〔資本的収支〕</t>
    <rPh sb="1" eb="4">
      <t>シホンテキ</t>
    </rPh>
    <rPh sb="4" eb="5">
      <t>シュウニュウ</t>
    </rPh>
    <rPh sb="5" eb="6">
      <t>シ</t>
    </rPh>
    <phoneticPr fontId="2"/>
  </si>
  <si>
    <t xml:space="preserve"> </t>
    <phoneticPr fontId="2"/>
  </si>
  <si>
    <t>その他医業費用</t>
    <rPh sb="2" eb="3">
      <t>タ</t>
    </rPh>
    <rPh sb="3" eb="5">
      <t>イギョウ</t>
    </rPh>
    <rPh sb="5" eb="7">
      <t>ヒヨウ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</si>
  <si>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</si>
  <si>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</si>
  <si>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</si>
  <si>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</si>
  <si>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</si>
  <si>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</si>
  <si>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資料：健康づくり推進室</t>
    <rPh sb="3" eb="5">
      <t>ケンコウ</t>
    </rPh>
    <rPh sb="8" eb="11">
      <t>スイシンシツ</t>
    </rPh>
    <phoneticPr fontId="2"/>
  </si>
  <si>
    <t xml:space="preserve">         -</t>
  </si>
  <si>
    <t>令和4年度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</si>
  <si>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</si>
  <si>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令和5年度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</si>
  <si>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</si>
  <si>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（注）消費税を含まない。</t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</si>
  <si>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</si>
  <si>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（指数：令和5年度＝100）</t>
    <rPh sb="4" eb="6">
      <t>レイワ</t>
    </rPh>
    <rPh sb="7" eb="9">
      <t>ネンド</t>
    </rPh>
    <rPh sb="8" eb="9">
      <t>ド</t>
    </rPh>
    <phoneticPr fontId="2"/>
  </si>
  <si>
    <t>令和6年度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</si>
</sst>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69">
    <xf numFmtId="0" fontId="0" fillId="0" borderId="0" xfId="0"/>
    <xf numFmtId="178" fontId="20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/>
    </xf>
    <xf numFmtId="0" fontId="22" fillId="0" borderId="22" xfId="0" applyFont="1" applyFill="1" applyBorder="1" applyAlignment="1" applyProtection="1">
      <alignment horizontal="right"/>
    </xf>
    <xf numFmtId="0" fontId="20" fillId="0" borderId="14" xfId="0" applyFont="1" applyFill="1" applyBorder="1" applyAlignment="1" applyProtection="1">
      <alignment horizontal="right"/>
    </xf>
    <xf numFmtId="38" fontId="20" fillId="0" borderId="0" xfId="33" applyFont="1" applyFill="1" applyBorder="1" applyProtection="1"/>
    <xf numFmtId="0" fontId="20" fillId="0" borderId="0" xfId="0" applyFont="1" applyFill="1" applyBorder="1" applyProtection="1"/>
    <xf numFmtId="38" fontId="20" fillId="0" borderId="18" xfId="33" applyFont="1" applyFill="1" applyBorder="1" applyProtection="1"/>
    <xf numFmtId="178" fontId="20" fillId="0" borderId="0" xfId="0" applyNumberFormat="1" applyFont="1" applyFill="1" applyBorder="1" applyAlignment="1" applyProtection="1">
      <alignment vertical="center"/>
    </xf>
    <xf numFmtId="178" fontId="20" fillId="0" borderId="0" xfId="0" applyNumberFormat="1" applyFont="1" applyFill="1" applyBorder="1" applyAlignment="1" applyProtection="1">
      <alignment vertical="center" shrinkToFit="1"/>
    </xf>
    <xf numFmtId="178" fontId="20" fillId="0" borderId="18" xfId="0" applyNumberFormat="1" applyFont="1" applyFill="1" applyBorder="1" applyAlignment="1" applyProtection="1">
      <alignment vertical="center"/>
    </xf>
    <xf numFmtId="178" fontId="20" fillId="0" borderId="18" xfId="0" applyNumberFormat="1" applyFont="1" applyFill="1" applyBorder="1" applyAlignment="1" applyProtection="1">
      <alignment vertical="center" shrinkToFit="1"/>
    </xf>
    <xf numFmtId="176" fontId="20" fillId="0" borderId="14" xfId="0" applyNumberFormat="1" applyFont="1" applyFill="1" applyBorder="1" applyAlignment="1" applyProtection="1">
      <alignment shrinkToFit="1"/>
    </xf>
    <xf numFmtId="176" fontId="20" fillId="0" borderId="19" xfId="0" applyNumberFormat="1" applyFont="1" applyFill="1" applyBorder="1" applyAlignment="1" applyProtection="1">
      <alignment shrinkToFit="1"/>
    </xf>
    <xf numFmtId="38" fontId="20" fillId="0" borderId="10" xfId="33" applyFont="1" applyFill="1" applyBorder="1" applyAlignment="1" applyProtection="1">
      <alignment horizontal="right"/>
      <protection locked="0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Protection="1"/>
    <xf numFmtId="0" fontId="21" fillId="0" borderId="0" xfId="0" applyFont="1" applyFill="1" applyBorder="1" applyProtection="1"/>
    <xf numFmtId="0" fontId="22" fillId="0" borderId="13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right"/>
    </xf>
    <xf numFmtId="0" fontId="22" fillId="0" borderId="13" xfId="0" applyFont="1" applyFill="1" applyBorder="1" applyAlignment="1" applyProtection="1">
      <alignment horizontal="distributed"/>
    </xf>
    <xf numFmtId="0" fontId="22" fillId="0" borderId="13" xfId="0" applyFont="1" applyFill="1" applyBorder="1" applyProtection="1"/>
    <xf numFmtId="0" fontId="22" fillId="0" borderId="17" xfId="0" applyFont="1" applyFill="1" applyBorder="1" applyAlignment="1" applyProtection="1">
      <alignment horizontal="distributed"/>
    </xf>
    <xf numFmtId="0" fontId="22" fillId="0" borderId="21" xfId="0" applyFont="1" applyFill="1" applyBorder="1" applyAlignment="1" applyProtection="1">
      <alignment horizontal="distributed" vertical="center" justifyLastLine="1"/>
    </xf>
    <xf numFmtId="0" fontId="22" fillId="0" borderId="11" xfId="0" applyFont="1" applyFill="1" applyBorder="1" applyAlignment="1" applyProtection="1">
      <alignment horizontal="distributed" vertical="center" justifyLastLine="1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2" fillId="0" borderId="22" xfId="0" applyFont="1" applyFill="1" applyBorder="1" applyAlignment="1" applyProtection="1">
      <alignment horizontal="right" vertical="center"/>
    </xf>
    <xf numFmtId="0" fontId="22" fillId="0" borderId="22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14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20" fillId="0" borderId="14" xfId="0" applyFont="1" applyFill="1" applyBorder="1" applyAlignment="1" applyProtection="1">
      <alignment vertical="center"/>
    </xf>
    <xf numFmtId="178" fontId="20" fillId="0" borderId="14" xfId="0" applyNumberFormat="1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vertical="center"/>
    </xf>
    <xf numFmtId="178" fontId="20" fillId="0" borderId="19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177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 shrinkToFit="1"/>
    </xf>
    <xf numFmtId="0" fontId="22" fillId="0" borderId="0" xfId="0" applyFont="1" applyFill="1" applyBorder="1" applyAlignment="1" applyProtection="1">
      <alignment horizontal="distributed" vertical="center"/>
    </xf>
    <xf numFmtId="38" fontId="20" fillId="0" borderId="15" xfId="33" applyFont="1" applyFill="1" applyBorder="1" applyAlignment="1" applyProtection="1">
      <alignment horizontal="right"/>
      <protection locked="0"/>
    </xf>
    <xf numFmtId="178" fontId="20" fillId="0" borderId="18" xfId="0" applyNumberFormat="1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horizontal="center" vertical="center" justifyLastLine="1"/>
    </xf>
    <xf numFmtId="0" fontId="22" fillId="0" borderId="17" xfId="0" applyFont="1" applyFill="1" applyBorder="1" applyAlignment="1" applyProtection="1">
      <alignment horizontal="center" vertical="center" justifyLastLine="1"/>
    </xf>
    <xf numFmtId="0" fontId="22" fillId="0" borderId="21" xfId="0" applyFont="1" applyFill="1" applyBorder="1" applyAlignment="1" applyProtection="1">
      <alignment horizontal="distributed" vertical="center" wrapText="1"/>
    </xf>
    <xf numFmtId="0" fontId="0" fillId="0" borderId="17" xfId="0" applyFont="1" applyFill="1" applyBorder="1" applyAlignment="1" applyProtection="1">
      <alignment horizontal="distributed" vertical="center" wrapText="1"/>
    </xf>
    <xf numFmtId="0" fontId="20" fillId="0" borderId="17" xfId="0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horizontal="distributed" vertical="center" wrapText="1"/>
    </xf>
    <xf numFmtId="0" fontId="22" fillId="0" borderId="16" xfId="0" applyFont="1" applyFill="1" applyBorder="1" applyAlignment="1" applyProtection="1">
      <alignment horizontal="distributed" vertical="center" wrapText="1"/>
    </xf>
    <xf numFmtId="0" fontId="22" fillId="0" borderId="15" xfId="0" applyFont="1" applyFill="1" applyBorder="1" applyAlignment="1" applyProtection="1">
      <alignment horizontal="distributed"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 shrinkToFit="1"/>
    </xf>
    <xf numFmtId="0" fontId="22" fillId="0" borderId="0" xfId="0" applyFont="1" applyFill="1" applyBorder="1" applyAlignment="1" applyProtection="1">
      <alignment horizontal="distributed" vertical="center"/>
    </xf>
    <xf numFmtId="3" fontId="20" fillId="0" borderId="12" xfId="0" applyNumberFormat="1" applyFont="1" applyFill="1" applyBorder="1" applyAlignment="1" applyProtection="1">
      <alignment horizontal="distributed" vertical="center" justifyLastLine="1"/>
    </xf>
    <xf numFmtId="3" fontId="20" fillId="0" borderId="23" xfId="0" applyNumberFormat="1" applyFont="1" applyFill="1" applyBorder="1" applyAlignment="1" applyProtection="1">
      <alignment horizontal="distributed" vertical="center" justifyLastLine="1"/>
    </xf>
    <xf numFmtId="0" fontId="23" fillId="0" borderId="0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22" xfId="0" applyFont="1" applyFill="1" applyBorder="1" applyAlignment="1" applyProtection="1">
      <alignment horizontal="center" vertical="center" justifyLastLine="1"/>
    </xf>
    <xf numFmtId="0" fontId="22" fillId="0" borderId="18" xfId="0" applyFont="1" applyFill="1" applyBorder="1" applyAlignment="1" applyProtection="1">
      <alignment horizontal="distributed" vertical="center"/>
    </xf>
    <xf numFmtId="3" fontId="20" fillId="0" borderId="11" xfId="0" applyNumberFormat="1" applyFont="1" applyFill="1" applyBorder="1" applyAlignment="1" applyProtection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/>
  </sheetViews>
  <sheetFormatPr defaultRowHeight="15.75" x14ac:dyDescent="0.25"/>
  <cols>
    <col min="1" max="5" width="13.625" style="16" customWidth="1"/>
    <col min="6" max="6" width="12.375" style="16" customWidth="1"/>
    <col min="7" max="7" width="14.75" style="16" customWidth="1"/>
    <col min="8" max="8" width="9" style="16"/>
    <col min="9" max="9" width="9.25" style="16" bestFit="1" customWidth="1"/>
    <col min="10" max="10" width="9.125" style="16" bestFit="1" customWidth="1"/>
    <col min="11" max="16384" width="9" style="16"/>
  </cols>
  <sheetData>
    <row r="1" spans="1:7" ht="15" customHeight="1" x14ac:dyDescent="0.25"/>
    <row r="2" spans="1:7" ht="16.5" x14ac:dyDescent="0.25">
      <c r="A2" s="17" t="s">
        <v>0</v>
      </c>
      <c r="B2" s="17"/>
      <c r="C2" s="17"/>
      <c r="D2" s="17"/>
      <c r="E2" s="17"/>
      <c r="F2" s="6"/>
      <c r="G2" s="6"/>
    </row>
    <row r="3" spans="1:7" ht="15" customHeight="1" x14ac:dyDescent="0.25">
      <c r="A3" s="48" t="s">
        <v>1</v>
      </c>
      <c r="B3" s="55" t="s">
        <v>54</v>
      </c>
      <c r="C3" s="55" t="s">
        <v>49</v>
      </c>
      <c r="D3" s="55" t="s">
        <v>47</v>
      </c>
      <c r="E3" s="50" t="s">
        <v>44</v>
      </c>
      <c r="F3" s="50" t="s">
        <v>42</v>
      </c>
      <c r="G3" s="50" t="s">
        <v>2</v>
      </c>
    </row>
    <row r="4" spans="1:7" ht="15" customHeight="1" x14ac:dyDescent="0.25">
      <c r="A4" s="49"/>
      <c r="B4" s="56"/>
      <c r="C4" s="56"/>
      <c r="D4" s="56"/>
      <c r="E4" s="54"/>
      <c r="F4" s="51"/>
      <c r="G4" s="52"/>
    </row>
    <row r="5" spans="1:7" ht="15" customHeight="1" x14ac:dyDescent="0.25">
      <c r="A5" s="18" t="s">
        <v>3</v>
      </c>
      <c r="B5" s="19" t="s">
        <v>4</v>
      </c>
      <c r="C5" s="2" t="s">
        <v>4</v>
      </c>
      <c r="D5" s="2" t="s">
        <v>4</v>
      </c>
      <c r="E5" s="2" t="s">
        <v>4</v>
      </c>
      <c r="F5" s="3" t="s">
        <v>4</v>
      </c>
      <c r="G5" s="4" t="s">
        <v>5</v>
      </c>
    </row>
    <row r="6" spans="1:7" ht="15" customHeight="1" x14ac:dyDescent="0.25">
      <c r="A6" s="20" t="s">
        <v>6</v>
      </c>
      <c r="B6" s="14">
        <v>227638</v>
      </c>
      <c r="C6" s="5">
        <v>227963</v>
      </c>
      <c r="D6" s="5">
        <v>228307</v>
      </c>
      <c r="E6" s="5">
        <v>212047</v>
      </c>
      <c r="F6" s="5">
        <v>217770</v>
      </c>
      <c r="G6" s="12">
        <f>B6/C6*100</f>
        <v>99.857433004478807</v>
      </c>
    </row>
    <row r="7" spans="1:7" ht="15" customHeight="1" x14ac:dyDescent="0.25">
      <c r="A7" s="20" t="s">
        <v>7</v>
      </c>
      <c r="B7" s="14">
        <v>489614</v>
      </c>
      <c r="C7" s="5">
        <v>561668</v>
      </c>
      <c r="D7" s="5">
        <v>570008</v>
      </c>
      <c r="E7" s="5">
        <v>432951</v>
      </c>
      <c r="F7" s="5">
        <v>521564</v>
      </c>
      <c r="G7" s="12">
        <f>B7/C7*100</f>
        <v>87.171425112343954</v>
      </c>
    </row>
    <row r="8" spans="1:7" ht="15" customHeight="1" x14ac:dyDescent="0.25">
      <c r="A8" s="20" t="s">
        <v>8</v>
      </c>
      <c r="B8" s="14">
        <v>1</v>
      </c>
      <c r="C8" s="5">
        <v>1</v>
      </c>
      <c r="D8" s="5">
        <v>1</v>
      </c>
      <c r="E8" s="5">
        <v>1</v>
      </c>
      <c r="F8" s="5">
        <v>1301615</v>
      </c>
      <c r="G8" s="12">
        <f>B8/C8*100</f>
        <v>100</v>
      </c>
    </row>
    <row r="9" spans="1:7" ht="15" customHeight="1" x14ac:dyDescent="0.25">
      <c r="A9" s="20" t="s">
        <v>9</v>
      </c>
      <c r="B9" s="14">
        <f t="shared" ref="B9:F9" si="0">SUM(B6:B8)</f>
        <v>717253</v>
      </c>
      <c r="C9" s="5">
        <f t="shared" si="0"/>
        <v>789632</v>
      </c>
      <c r="D9" s="5">
        <f t="shared" si="0"/>
        <v>798316</v>
      </c>
      <c r="E9" s="5">
        <f t="shared" si="0"/>
        <v>644999</v>
      </c>
      <c r="F9" s="5">
        <f t="shared" si="0"/>
        <v>2040949</v>
      </c>
      <c r="G9" s="12">
        <f>B9/C9*100</f>
        <v>90.833831455665432</v>
      </c>
    </row>
    <row r="10" spans="1:7" ht="15" customHeight="1" x14ac:dyDescent="0.25">
      <c r="A10" s="20"/>
      <c r="B10" s="14"/>
      <c r="C10" s="5"/>
      <c r="D10" s="5"/>
      <c r="E10" s="5"/>
      <c r="F10" s="5"/>
      <c r="G10" s="12"/>
    </row>
    <row r="11" spans="1:7" ht="15" customHeight="1" x14ac:dyDescent="0.25">
      <c r="A11" s="20" t="s">
        <v>10</v>
      </c>
      <c r="B11" s="14">
        <v>1019065</v>
      </c>
      <c r="C11" s="5">
        <v>1127387</v>
      </c>
      <c r="D11" s="5">
        <v>1201182</v>
      </c>
      <c r="E11" s="5">
        <v>1150676</v>
      </c>
      <c r="F11" s="5">
        <v>2328480</v>
      </c>
      <c r="G11" s="12">
        <f>B11/C11*100</f>
        <v>90.391764318729955</v>
      </c>
    </row>
    <row r="12" spans="1:7" ht="15" customHeight="1" x14ac:dyDescent="0.25">
      <c r="A12" s="20" t="s">
        <v>11</v>
      </c>
      <c r="B12" s="14">
        <v>73279</v>
      </c>
      <c r="C12" s="5">
        <v>73957</v>
      </c>
      <c r="D12" s="5">
        <v>76001</v>
      </c>
      <c r="E12" s="5">
        <v>73717</v>
      </c>
      <c r="F12" s="5">
        <v>98211</v>
      </c>
      <c r="G12" s="12">
        <f>B12/C12*100</f>
        <v>99.083251078329297</v>
      </c>
    </row>
    <row r="13" spans="1:7" ht="15" customHeight="1" x14ac:dyDescent="0.25">
      <c r="A13" s="20" t="s">
        <v>12</v>
      </c>
      <c r="B13" s="14">
        <v>1</v>
      </c>
      <c r="C13" s="5">
        <v>1</v>
      </c>
      <c r="D13" s="5">
        <v>1</v>
      </c>
      <c r="E13" s="5">
        <v>1</v>
      </c>
      <c r="F13" s="5">
        <v>1193922</v>
      </c>
      <c r="G13" s="12">
        <f>B13/C13*100</f>
        <v>100</v>
      </c>
    </row>
    <row r="14" spans="1:7" ht="15" customHeight="1" x14ac:dyDescent="0.25">
      <c r="A14" s="20" t="s">
        <v>13</v>
      </c>
      <c r="B14" s="14">
        <v>0</v>
      </c>
      <c r="C14" s="5">
        <v>0</v>
      </c>
      <c r="D14" s="5">
        <v>0</v>
      </c>
      <c r="E14" s="5">
        <v>0</v>
      </c>
      <c r="F14" s="5">
        <v>0</v>
      </c>
      <c r="G14" s="12"/>
    </row>
    <row r="15" spans="1:7" ht="15" customHeight="1" x14ac:dyDescent="0.25">
      <c r="A15" s="20" t="s">
        <v>14</v>
      </c>
      <c r="B15" s="14">
        <f t="shared" ref="B15:F15" si="1">SUM(B11:B14)</f>
        <v>1092345</v>
      </c>
      <c r="C15" s="5">
        <f t="shared" si="1"/>
        <v>1201345</v>
      </c>
      <c r="D15" s="5">
        <f t="shared" si="1"/>
        <v>1277184</v>
      </c>
      <c r="E15" s="5">
        <f t="shared" si="1"/>
        <v>1224394</v>
      </c>
      <c r="F15" s="5">
        <f t="shared" si="1"/>
        <v>3620613</v>
      </c>
      <c r="G15" s="12">
        <f>B15/C15*100</f>
        <v>90.926836171124876</v>
      </c>
    </row>
    <row r="16" spans="1:7" ht="15" customHeight="1" x14ac:dyDescent="0.25">
      <c r="A16" s="21"/>
      <c r="B16" s="14"/>
      <c r="C16" s="6"/>
      <c r="D16" s="6"/>
      <c r="E16" s="6"/>
      <c r="F16" s="6"/>
      <c r="G16" s="12"/>
    </row>
    <row r="17" spans="1:7" ht="15" customHeight="1" x14ac:dyDescent="0.25">
      <c r="A17" s="18" t="s">
        <v>15</v>
      </c>
      <c r="B17" s="14"/>
      <c r="C17" s="6"/>
      <c r="D17" s="6"/>
      <c r="E17" s="6"/>
      <c r="F17" s="6"/>
      <c r="G17" s="12"/>
    </row>
    <row r="18" spans="1:7" ht="15" customHeight="1" x14ac:dyDescent="0.25">
      <c r="A18" s="20" t="s">
        <v>16</v>
      </c>
      <c r="B18" s="14">
        <v>1316119</v>
      </c>
      <c r="C18" s="5">
        <v>1162162</v>
      </c>
      <c r="D18" s="5">
        <v>1223256</v>
      </c>
      <c r="E18" s="5">
        <v>1370473</v>
      </c>
      <c r="F18" s="5">
        <v>1799464</v>
      </c>
      <c r="G18" s="12">
        <f>B18/C18*100</f>
        <v>113.24746463918112</v>
      </c>
    </row>
    <row r="19" spans="1:7" ht="15" customHeight="1" x14ac:dyDescent="0.25">
      <c r="A19" s="22" t="s">
        <v>17</v>
      </c>
      <c r="B19" s="46">
        <v>1340534</v>
      </c>
      <c r="C19" s="7">
        <v>1186991</v>
      </c>
      <c r="D19" s="7">
        <v>1247792</v>
      </c>
      <c r="E19" s="7">
        <v>1395007</v>
      </c>
      <c r="F19" s="7">
        <v>1557663</v>
      </c>
      <c r="G19" s="13">
        <f>B19/C19*100</f>
        <v>112.93548139792129</v>
      </c>
    </row>
    <row r="20" spans="1:7" ht="15" customHeight="1" x14ac:dyDescent="0.25">
      <c r="A20" s="53" t="s">
        <v>45</v>
      </c>
      <c r="B20" s="53"/>
      <c r="C20" s="53"/>
      <c r="D20" s="53"/>
      <c r="E20" s="53"/>
      <c r="F20" s="53"/>
    </row>
  </sheetData>
  <mergeCells count="8">
    <mergeCell ref="A3:A4"/>
    <mergeCell ref="F3:F4"/>
    <mergeCell ref="G3:G4"/>
    <mergeCell ref="A20:F20"/>
    <mergeCell ref="E3:E4"/>
    <mergeCell ref="D3:D4"/>
    <mergeCell ref="C3:C4"/>
    <mergeCell ref="B3:B4"/>
  </mergeCells>
  <phoneticPr fontId="2"/>
  <pageMargins left="0.86614173228346458" right="0.70866141732283472" top="0.59055118110236227" bottom="0.15748031496062992" header="0.51181102362204722" footer="0.23622047244094491"/>
  <pageSetup paperSize="9" scale="94" firstPageNumber="114" orientation="landscape" r:id="rId1"/>
  <headerFooter alignWithMargins="0"/>
  <ignoredErrors>
    <ignoredError sqref="C9:D10 C15:D17 D11 D12 D13 D14 D19 D18 B9 B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view="pageBreakPreview" zoomScale="75" zoomScaleNormal="75" zoomScaleSheetLayoutView="75" workbookViewId="0">
      <pane xSplit="6" ySplit="4" topLeftCell="G5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3.5" customHeight="1" x14ac:dyDescent="0.15"/>
  <cols>
    <col min="1" max="1" width="1.5" style="15" customWidth="1"/>
    <col min="2" max="3" width="5.875" style="15" customWidth="1"/>
    <col min="4" max="4" width="6.5" style="15" customWidth="1"/>
    <col min="5" max="5" width="2.75" style="15" customWidth="1"/>
    <col min="6" max="6" width="1.5" style="15" customWidth="1"/>
    <col min="7" max="7" width="14.75" style="15" customWidth="1"/>
    <col min="8" max="8" width="10.5" style="15" customWidth="1"/>
    <col min="9" max="9" width="14.75" style="15" customWidth="1"/>
    <col min="10" max="10" width="9.25" style="15" customWidth="1"/>
    <col min="11" max="11" width="14.75" style="15" customWidth="1"/>
    <col min="12" max="12" width="9.125" style="15" customWidth="1"/>
    <col min="13" max="13" width="13.625" style="15" customWidth="1"/>
    <col min="14" max="14" width="7.875" style="15" customWidth="1"/>
    <col min="15" max="15" width="14.5" style="15" customWidth="1"/>
    <col min="16" max="16" width="8.25" style="15" customWidth="1"/>
    <col min="17" max="17" width="12.875" style="15" customWidth="1"/>
    <col min="18" max="18" width="7.75" style="15" customWidth="1"/>
    <col min="19" max="19" width="12.75" style="15" customWidth="1"/>
    <col min="20" max="20" width="7.75" style="15" customWidth="1"/>
    <col min="21" max="21" width="12.75" style="15" customWidth="1"/>
    <col min="22" max="22" width="7.75" style="15" customWidth="1"/>
    <col min="23" max="23" width="12.75" style="15" customWidth="1"/>
    <col min="24" max="24" width="7.75" style="15" customWidth="1"/>
    <col min="25" max="25" width="12.75" style="15" customWidth="1"/>
    <col min="26" max="16384" width="9" style="15"/>
  </cols>
  <sheetData>
    <row r="1" spans="1:26" ht="9.75" customHeight="1" x14ac:dyDescent="0.15"/>
    <row r="2" spans="1:26" ht="19.5" customHeight="1" x14ac:dyDescent="0.15">
      <c r="A2" s="64" t="s">
        <v>0</v>
      </c>
      <c r="B2" s="64"/>
      <c r="C2" s="64"/>
      <c r="D2" s="64"/>
      <c r="G2" s="57"/>
      <c r="H2" s="57"/>
      <c r="I2" s="43"/>
      <c r="J2" s="43"/>
      <c r="K2" s="58"/>
      <c r="L2" s="58"/>
      <c r="M2" s="59"/>
      <c r="N2" s="59"/>
      <c r="O2" s="60"/>
      <c r="P2" s="60"/>
      <c r="Q2" s="44"/>
      <c r="R2" s="44"/>
      <c r="S2" s="60"/>
      <c r="T2" s="60"/>
      <c r="U2" s="44"/>
      <c r="V2" s="44"/>
      <c r="W2" s="60"/>
      <c r="X2" s="60"/>
      <c r="Y2" s="60" t="s">
        <v>53</v>
      </c>
      <c r="Z2" s="60"/>
    </row>
    <row r="3" spans="1:26" ht="13.5" customHeight="1" x14ac:dyDescent="0.15">
      <c r="A3" s="65" t="s">
        <v>18</v>
      </c>
      <c r="B3" s="65"/>
      <c r="C3" s="65"/>
      <c r="D3" s="65"/>
      <c r="E3" s="65"/>
      <c r="F3" s="65"/>
      <c r="G3" s="62" t="s">
        <v>19</v>
      </c>
      <c r="H3" s="63"/>
      <c r="I3" s="62" t="s">
        <v>20</v>
      </c>
      <c r="J3" s="63"/>
      <c r="K3" s="62" t="s">
        <v>21</v>
      </c>
      <c r="L3" s="63"/>
      <c r="M3" s="62" t="s">
        <v>39</v>
      </c>
      <c r="N3" s="63"/>
      <c r="O3" s="62" t="s">
        <v>40</v>
      </c>
      <c r="P3" s="63"/>
      <c r="Q3" s="62" t="s">
        <v>41</v>
      </c>
      <c r="R3" s="63"/>
      <c r="S3" s="62" t="s">
        <v>43</v>
      </c>
      <c r="T3" s="63"/>
      <c r="U3" s="62" t="s">
        <v>48</v>
      </c>
      <c r="V3" s="63"/>
      <c r="W3" s="62" t="s">
        <v>50</v>
      </c>
      <c r="X3" s="63"/>
      <c r="Y3" s="68" t="s">
        <v>52</v>
      </c>
      <c r="Z3" s="68"/>
    </row>
    <row r="4" spans="1:26" ht="13.5" customHeight="1" x14ac:dyDescent="0.15">
      <c r="A4" s="65"/>
      <c r="B4" s="65"/>
      <c r="C4" s="65"/>
      <c r="D4" s="65"/>
      <c r="E4" s="65"/>
      <c r="F4" s="65"/>
      <c r="G4" s="23" t="s">
        <v>22</v>
      </c>
      <c r="H4" s="23" t="s">
        <v>23</v>
      </c>
      <c r="I4" s="23" t="s">
        <v>22</v>
      </c>
      <c r="J4" s="23" t="s">
        <v>23</v>
      </c>
      <c r="K4" s="23" t="s">
        <v>22</v>
      </c>
      <c r="L4" s="23" t="s">
        <v>23</v>
      </c>
      <c r="M4" s="23" t="s">
        <v>22</v>
      </c>
      <c r="N4" s="23" t="s">
        <v>23</v>
      </c>
      <c r="O4" s="23" t="s">
        <v>22</v>
      </c>
      <c r="P4" s="23" t="s">
        <v>23</v>
      </c>
      <c r="Q4" s="24" t="s">
        <v>22</v>
      </c>
      <c r="R4" s="24" t="s">
        <v>23</v>
      </c>
      <c r="S4" s="23" t="s">
        <v>22</v>
      </c>
      <c r="T4" s="23" t="s">
        <v>23</v>
      </c>
      <c r="U4" s="24" t="s">
        <v>22</v>
      </c>
      <c r="V4" s="24" t="s">
        <v>23</v>
      </c>
      <c r="W4" s="24" t="s">
        <v>22</v>
      </c>
      <c r="X4" s="24" t="s">
        <v>23</v>
      </c>
      <c r="Y4" s="24" t="s">
        <v>22</v>
      </c>
      <c r="Z4" s="24" t="s">
        <v>23</v>
      </c>
    </row>
    <row r="5" spans="1:26" ht="13.5" customHeight="1" x14ac:dyDescent="0.15">
      <c r="A5" s="25"/>
      <c r="B5" s="66"/>
      <c r="C5" s="66"/>
      <c r="D5" s="66"/>
      <c r="E5" s="66"/>
      <c r="F5" s="26"/>
      <c r="G5" s="27" t="s">
        <v>4</v>
      </c>
      <c r="H5" s="28"/>
      <c r="I5" s="27" t="s">
        <v>4</v>
      </c>
      <c r="J5" s="28"/>
      <c r="K5" s="27" t="s">
        <v>4</v>
      </c>
      <c r="L5" s="28"/>
      <c r="M5" s="27" t="s">
        <v>4</v>
      </c>
      <c r="N5" s="28"/>
      <c r="O5" s="27" t="s">
        <v>4</v>
      </c>
      <c r="P5" s="28"/>
      <c r="Q5" s="29" t="s">
        <v>4</v>
      </c>
      <c r="R5" s="28"/>
      <c r="S5" s="27" t="s">
        <v>4</v>
      </c>
      <c r="T5" s="28"/>
      <c r="U5" s="29" t="s">
        <v>4</v>
      </c>
      <c r="V5" s="42"/>
      <c r="W5" s="27" t="s">
        <v>4</v>
      </c>
      <c r="X5" s="42"/>
      <c r="Y5" s="27" t="s">
        <v>4</v>
      </c>
      <c r="Z5" s="30"/>
    </row>
    <row r="6" spans="1:26" ht="12.75" customHeight="1" x14ac:dyDescent="0.15">
      <c r="A6" s="31"/>
      <c r="B6" s="61" t="s">
        <v>3</v>
      </c>
      <c r="C6" s="61"/>
      <c r="D6" s="61"/>
      <c r="E6" s="61"/>
      <c r="F6" s="32"/>
      <c r="G6" s="29"/>
      <c r="H6" s="42"/>
      <c r="I6" s="29"/>
      <c r="J6" s="42"/>
      <c r="K6" s="29"/>
      <c r="L6" s="42"/>
      <c r="M6" s="29"/>
      <c r="N6" s="42"/>
      <c r="O6" s="29"/>
      <c r="P6" s="42"/>
      <c r="Q6" s="29"/>
      <c r="R6" s="42"/>
      <c r="S6" s="29"/>
      <c r="T6" s="42"/>
      <c r="U6" s="29"/>
      <c r="V6" s="42"/>
      <c r="W6" s="29"/>
      <c r="X6" s="42"/>
      <c r="Y6" s="29"/>
      <c r="Z6" s="30"/>
    </row>
    <row r="7" spans="1:26" ht="12.75" customHeight="1" x14ac:dyDescent="0.15">
      <c r="A7" s="31"/>
      <c r="B7" s="61" t="s">
        <v>6</v>
      </c>
      <c r="C7" s="61"/>
      <c r="D7" s="61"/>
      <c r="E7" s="45"/>
      <c r="F7" s="32"/>
      <c r="G7" s="8">
        <v>7989</v>
      </c>
      <c r="H7" s="8">
        <f>G7/Y7*100</f>
        <v>3.7229134628827065</v>
      </c>
      <c r="I7" s="8">
        <v>9676</v>
      </c>
      <c r="J7" s="8">
        <f>I7/Y7*100</f>
        <v>4.5090637960762381</v>
      </c>
      <c r="K7" s="8">
        <v>170908</v>
      </c>
      <c r="L7" s="8">
        <f>K7/Y7*100</f>
        <v>79.643972226105603</v>
      </c>
      <c r="M7" s="8">
        <f>SUM(M8:M10)</f>
        <v>178988</v>
      </c>
      <c r="N7" s="9">
        <f>M7/Y7*100</f>
        <v>83.409292138496667</v>
      </c>
      <c r="O7" s="8">
        <v>200339</v>
      </c>
      <c r="P7" s="9">
        <f>O7/Y7*100</f>
        <v>93.35896360501421</v>
      </c>
      <c r="Q7" s="8">
        <v>208022</v>
      </c>
      <c r="R7" s="9">
        <f>Q7/Y7*100</f>
        <v>96.939279556363303</v>
      </c>
      <c r="S7" s="8">
        <v>221607</v>
      </c>
      <c r="T7" s="9">
        <f>S7/Y7*100</f>
        <v>103.26995666154062</v>
      </c>
      <c r="U7" s="8">
        <v>218500</v>
      </c>
      <c r="V7" s="9">
        <f>U7/Y7*100</f>
        <v>101.82207931404072</v>
      </c>
      <c r="W7" s="8">
        <v>217336</v>
      </c>
      <c r="X7" s="9">
        <f>W7/Y7*100</f>
        <v>101.27964956428539</v>
      </c>
      <c r="Y7" s="1">
        <v>214590</v>
      </c>
      <c r="Z7" s="33">
        <v>100</v>
      </c>
    </row>
    <row r="8" spans="1:26" ht="12.75" customHeight="1" x14ac:dyDescent="0.15">
      <c r="A8" s="31"/>
      <c r="B8" s="42"/>
      <c r="C8" s="61" t="s">
        <v>24</v>
      </c>
      <c r="D8" s="61"/>
      <c r="E8" s="61"/>
      <c r="F8" s="32"/>
      <c r="G8" s="8">
        <v>0</v>
      </c>
      <c r="H8" s="8" t="s">
        <v>25</v>
      </c>
      <c r="I8" s="8">
        <v>0</v>
      </c>
      <c r="J8" s="8" t="s">
        <v>25</v>
      </c>
      <c r="K8" s="8">
        <v>0</v>
      </c>
      <c r="L8" s="8" t="s">
        <v>25</v>
      </c>
      <c r="M8" s="8">
        <v>0</v>
      </c>
      <c r="N8" s="9" t="s">
        <v>25</v>
      </c>
      <c r="O8" s="8">
        <v>0</v>
      </c>
      <c r="P8" s="9" t="s">
        <v>25</v>
      </c>
      <c r="Q8" s="8">
        <v>0</v>
      </c>
      <c r="R8" s="9" t="s">
        <v>46</v>
      </c>
      <c r="S8" s="8">
        <v>0</v>
      </c>
      <c r="T8" s="9" t="s">
        <v>46</v>
      </c>
      <c r="U8" s="8">
        <v>0</v>
      </c>
      <c r="V8" s="9" t="s">
        <v>46</v>
      </c>
      <c r="W8" s="8">
        <v>0</v>
      </c>
      <c r="X8" s="9" t="s">
        <v>46</v>
      </c>
      <c r="Y8" s="1">
        <v>0</v>
      </c>
      <c r="Z8" s="33">
        <v>100</v>
      </c>
    </row>
    <row r="9" spans="1:26" ht="12.75" customHeight="1" x14ac:dyDescent="0.15">
      <c r="A9" s="31"/>
      <c r="B9" s="45"/>
      <c r="C9" s="61" t="s">
        <v>26</v>
      </c>
      <c r="D9" s="61"/>
      <c r="E9" s="61"/>
      <c r="F9" s="32"/>
      <c r="G9" s="8">
        <v>0</v>
      </c>
      <c r="H9" s="8" t="s">
        <v>25</v>
      </c>
      <c r="I9" s="8">
        <v>0</v>
      </c>
      <c r="J9" s="8" t="s">
        <v>25</v>
      </c>
      <c r="K9" s="8">
        <v>0</v>
      </c>
      <c r="L9" s="8" t="s">
        <v>25</v>
      </c>
      <c r="M9" s="8">
        <v>0</v>
      </c>
      <c r="N9" s="9" t="s">
        <v>25</v>
      </c>
      <c r="O9" s="8">
        <v>0</v>
      </c>
      <c r="P9" s="9" t="s">
        <v>25</v>
      </c>
      <c r="Q9" s="8">
        <v>0</v>
      </c>
      <c r="R9" s="9" t="s">
        <v>46</v>
      </c>
      <c r="S9" s="8">
        <v>0</v>
      </c>
      <c r="T9" s="9" t="s">
        <v>46</v>
      </c>
      <c r="U9" s="8">
        <v>0</v>
      </c>
      <c r="V9" s="9" t="s">
        <v>46</v>
      </c>
      <c r="W9" s="8">
        <v>0</v>
      </c>
      <c r="X9" s="9" t="s">
        <v>46</v>
      </c>
      <c r="Y9" s="1">
        <v>0</v>
      </c>
      <c r="Z9" s="33">
        <v>100</v>
      </c>
    </row>
    <row r="10" spans="1:26" ht="12.75" customHeight="1" x14ac:dyDescent="0.15">
      <c r="A10" s="31"/>
      <c r="B10" s="45"/>
      <c r="C10" s="61" t="s">
        <v>27</v>
      </c>
      <c r="D10" s="61"/>
      <c r="E10" s="61"/>
      <c r="F10" s="32"/>
      <c r="G10" s="8">
        <v>7989</v>
      </c>
      <c r="H10" s="8">
        <f>G10/Y10*100</f>
        <v>3.7229134628827065</v>
      </c>
      <c r="I10" s="8">
        <v>9676</v>
      </c>
      <c r="J10" s="8">
        <f>I10/Y10*100</f>
        <v>4.5090637960762381</v>
      </c>
      <c r="K10" s="8">
        <v>170908</v>
      </c>
      <c r="L10" s="8">
        <f>K10/Y10*100</f>
        <v>79.643972226105603</v>
      </c>
      <c r="M10" s="8">
        <v>178988</v>
      </c>
      <c r="N10" s="9">
        <f>M10/Y10*100</f>
        <v>83.409292138496667</v>
      </c>
      <c r="O10" s="8">
        <v>200339</v>
      </c>
      <c r="P10" s="9">
        <f>O10/Y10*100</f>
        <v>93.35896360501421</v>
      </c>
      <c r="Q10" s="8">
        <v>208022</v>
      </c>
      <c r="R10" s="9">
        <f>Q10/Y10*100</f>
        <v>96.939279556363303</v>
      </c>
      <c r="S10" s="8">
        <v>221607</v>
      </c>
      <c r="T10" s="9">
        <f>S10/Y10*100</f>
        <v>103.26995666154062</v>
      </c>
      <c r="U10" s="8">
        <v>218500</v>
      </c>
      <c r="V10" s="9">
        <f>U10/Y10*100</f>
        <v>101.82207931404072</v>
      </c>
      <c r="W10" s="8">
        <v>217336</v>
      </c>
      <c r="X10" s="9">
        <f t="shared" ref="X10:X11" si="0">W10/Y10*100</f>
        <v>101.27964956428539</v>
      </c>
      <c r="Y10" s="1">
        <v>214590</v>
      </c>
      <c r="Z10" s="33">
        <v>100</v>
      </c>
    </row>
    <row r="11" spans="1:26" ht="12.75" customHeight="1" x14ac:dyDescent="0.15">
      <c r="A11" s="31"/>
      <c r="B11" s="61" t="s">
        <v>28</v>
      </c>
      <c r="C11" s="61"/>
      <c r="D11" s="61"/>
      <c r="E11" s="42"/>
      <c r="F11" s="32"/>
      <c r="G11" s="8">
        <v>822227</v>
      </c>
      <c r="H11" s="8">
        <f>G11/Y11*100</f>
        <v>145.83276429325224</v>
      </c>
      <c r="I11" s="8">
        <v>556445</v>
      </c>
      <c r="J11" s="8">
        <f>I11/Y11*100</f>
        <v>98.692833642240814</v>
      </c>
      <c r="K11" s="8">
        <v>370036</v>
      </c>
      <c r="L11" s="8">
        <f>K11/Y11*100</f>
        <v>65.630747674325789</v>
      </c>
      <c r="M11" s="8">
        <v>393907</v>
      </c>
      <c r="N11" s="9">
        <f>M11/Y11*100</f>
        <v>69.864583240956705</v>
      </c>
      <c r="O11" s="8">
        <v>325517</v>
      </c>
      <c r="P11" s="9">
        <f>O11/Y11*100</f>
        <v>57.734717948263167</v>
      </c>
      <c r="Q11" s="8">
        <v>461315</v>
      </c>
      <c r="R11" s="9">
        <f>Q11/Y11*100</f>
        <v>81.820277928043765</v>
      </c>
      <c r="S11" s="8">
        <v>432925</v>
      </c>
      <c r="T11" s="9">
        <f>S11/Y11*100</f>
        <v>76.784938321967317</v>
      </c>
      <c r="U11" s="8">
        <v>434053</v>
      </c>
      <c r="V11" s="9">
        <f>U11/Y11*100</f>
        <v>76.985003946329911</v>
      </c>
      <c r="W11" s="8">
        <v>565051</v>
      </c>
      <c r="X11" s="9">
        <f t="shared" si="0"/>
        <v>100.21922084371646</v>
      </c>
      <c r="Y11" s="1">
        <v>563815</v>
      </c>
      <c r="Z11" s="33">
        <v>100</v>
      </c>
    </row>
    <row r="12" spans="1:26" ht="12.75" customHeight="1" x14ac:dyDescent="0.15">
      <c r="A12" s="31"/>
      <c r="B12" s="61" t="s">
        <v>8</v>
      </c>
      <c r="C12" s="61"/>
      <c r="D12" s="61"/>
      <c r="E12" s="42"/>
      <c r="F12" s="32"/>
      <c r="G12" s="8">
        <v>402173</v>
      </c>
      <c r="H12" s="8" t="s">
        <v>25</v>
      </c>
      <c r="I12" s="8">
        <v>405397</v>
      </c>
      <c r="J12" s="8" t="s">
        <v>25</v>
      </c>
      <c r="K12" s="8">
        <v>4685</v>
      </c>
      <c r="L12" s="8" t="s">
        <v>25</v>
      </c>
      <c r="M12" s="8">
        <v>0</v>
      </c>
      <c r="N12" s="9" t="s">
        <v>25</v>
      </c>
      <c r="O12" s="8">
        <v>67</v>
      </c>
      <c r="P12" s="9" t="s">
        <v>25</v>
      </c>
      <c r="Q12" s="8">
        <v>3183</v>
      </c>
      <c r="R12" s="9" t="s">
        <v>46</v>
      </c>
      <c r="S12" s="8">
        <v>1301615</v>
      </c>
      <c r="T12" s="9" t="s">
        <v>46</v>
      </c>
      <c r="U12" s="8">
        <v>0</v>
      </c>
      <c r="V12" s="9" t="s">
        <v>46</v>
      </c>
      <c r="W12" s="8">
        <v>0</v>
      </c>
      <c r="X12" s="9" t="s">
        <v>46</v>
      </c>
      <c r="Y12" s="1">
        <v>0</v>
      </c>
      <c r="Z12" s="33">
        <v>100</v>
      </c>
    </row>
    <row r="13" spans="1:26" ht="12.75" customHeight="1" x14ac:dyDescent="0.15">
      <c r="A13" s="31"/>
      <c r="B13" s="61" t="s">
        <v>9</v>
      </c>
      <c r="C13" s="61"/>
      <c r="D13" s="61"/>
      <c r="E13" s="42"/>
      <c r="F13" s="32"/>
      <c r="G13" s="8">
        <f>SUM(G7,G11,G12)</f>
        <v>1232389</v>
      </c>
      <c r="H13" s="8">
        <f>G13/Y13*100</f>
        <v>158.322338628349</v>
      </c>
      <c r="I13" s="8">
        <v>971518</v>
      </c>
      <c r="J13" s="8">
        <f>I13/Y13*100</f>
        <v>124.80880775431812</v>
      </c>
      <c r="K13" s="8">
        <v>545629</v>
      </c>
      <c r="L13" s="8">
        <f>K13/Y13*100</f>
        <v>70.095772766105043</v>
      </c>
      <c r="M13" s="8">
        <f>SUM(M7,M11,M12)</f>
        <v>572895</v>
      </c>
      <c r="N13" s="9">
        <f>M13/Y13*100</f>
        <v>73.598576576460843</v>
      </c>
      <c r="O13" s="8">
        <f>SUM(O7,O11,O12)</f>
        <v>525923</v>
      </c>
      <c r="P13" s="9">
        <f>O13/Y13*100</f>
        <v>67.564185738786364</v>
      </c>
      <c r="Q13" s="8">
        <v>672520</v>
      </c>
      <c r="R13" s="9">
        <f>Q13/Y13*100</f>
        <v>86.397183985200513</v>
      </c>
      <c r="S13" s="8">
        <v>1956147</v>
      </c>
      <c r="T13" s="9">
        <f>S13/Y13*100</f>
        <v>251.30195720736634</v>
      </c>
      <c r="U13" s="8">
        <v>652553</v>
      </c>
      <c r="V13" s="9">
        <f>U13/Y13*100</f>
        <v>83.832066854657924</v>
      </c>
      <c r="W13" s="8">
        <v>782387</v>
      </c>
      <c r="X13" s="9">
        <f>W13/Y13*100</f>
        <v>100.51155889286424</v>
      </c>
      <c r="Y13" s="1">
        <v>778405</v>
      </c>
      <c r="Z13" s="33">
        <v>100</v>
      </c>
    </row>
    <row r="14" spans="1:26" ht="9.75" customHeight="1" x14ac:dyDescent="0.15">
      <c r="A14" s="31"/>
      <c r="B14" s="42"/>
      <c r="C14" s="42"/>
      <c r="D14" s="42"/>
      <c r="E14" s="42"/>
      <c r="F14" s="32"/>
      <c r="G14" s="8"/>
      <c r="H14" s="8"/>
      <c r="I14" s="8"/>
      <c r="J14" s="8"/>
      <c r="K14" s="8"/>
      <c r="L14" s="8"/>
      <c r="M14" s="8"/>
      <c r="N14" s="9"/>
      <c r="O14" s="8"/>
      <c r="P14" s="9"/>
      <c r="Q14" s="8"/>
      <c r="R14" s="9"/>
      <c r="S14" s="8"/>
      <c r="T14" s="8"/>
      <c r="U14" s="8"/>
      <c r="V14" s="8"/>
      <c r="W14" s="8"/>
      <c r="X14" s="8"/>
      <c r="Y14" s="1"/>
      <c r="Z14" s="33"/>
    </row>
    <row r="15" spans="1:26" ht="12.75" customHeight="1" x14ac:dyDescent="0.15">
      <c r="A15" s="31"/>
      <c r="B15" s="61" t="s">
        <v>10</v>
      </c>
      <c r="C15" s="61"/>
      <c r="D15" s="61"/>
      <c r="E15" s="42"/>
      <c r="F15" s="32"/>
      <c r="G15" s="8">
        <v>969524</v>
      </c>
      <c r="H15" s="8">
        <f>G15/Y15*100</f>
        <v>88.842256894840673</v>
      </c>
      <c r="I15" s="8">
        <v>692037</v>
      </c>
      <c r="J15" s="8">
        <f>I15/Y15*100</f>
        <v>63.414757071237901</v>
      </c>
      <c r="K15" s="8">
        <v>682478</v>
      </c>
      <c r="L15" s="8">
        <f>K15/Y15*100</f>
        <v>62.538818844172063</v>
      </c>
      <c r="M15" s="8">
        <f>SUM(M16:M22)</f>
        <v>689952</v>
      </c>
      <c r="N15" s="9">
        <f>M15/Y15*100</f>
        <v>63.223698257195402</v>
      </c>
      <c r="O15" s="8">
        <v>1769950</v>
      </c>
      <c r="P15" s="9">
        <f>O15/Y15*100</f>
        <v>162.18923161368181</v>
      </c>
      <c r="Q15" s="8">
        <v>1408371</v>
      </c>
      <c r="R15" s="9">
        <f>Q15/Y15*100</f>
        <v>129.05596786179987</v>
      </c>
      <c r="S15" s="8">
        <v>2194029</v>
      </c>
      <c r="T15" s="9">
        <f>S15/Y15*100</f>
        <v>201.04967804069872</v>
      </c>
      <c r="U15" s="8">
        <v>1099818</v>
      </c>
      <c r="V15" s="9">
        <f>U15/Y15*100</f>
        <v>100.78173752642523</v>
      </c>
      <c r="W15" s="8">
        <v>1154552</v>
      </c>
      <c r="X15" s="9">
        <f>W15/Y15*100</f>
        <v>105.79728339107861</v>
      </c>
      <c r="Y15" s="1">
        <v>1091287</v>
      </c>
      <c r="Z15" s="33">
        <v>100</v>
      </c>
    </row>
    <row r="16" spans="1:26" ht="12.75" customHeight="1" x14ac:dyDescent="0.15">
      <c r="A16" s="31"/>
      <c r="B16" s="42"/>
      <c r="C16" s="61" t="s">
        <v>29</v>
      </c>
      <c r="D16" s="61"/>
      <c r="E16" s="61"/>
      <c r="F16" s="32"/>
      <c r="G16" s="8">
        <v>245</v>
      </c>
      <c r="H16" s="8" t="s">
        <v>25</v>
      </c>
      <c r="I16" s="8">
        <v>224</v>
      </c>
      <c r="J16" s="9" t="s">
        <v>46</v>
      </c>
      <c r="K16" s="8">
        <v>136</v>
      </c>
      <c r="L16" s="9" t="s">
        <v>46</v>
      </c>
      <c r="M16" s="8">
        <v>136</v>
      </c>
      <c r="N16" s="9" t="s">
        <v>46</v>
      </c>
      <c r="O16" s="8">
        <v>136</v>
      </c>
      <c r="P16" s="9" t="s">
        <v>46</v>
      </c>
      <c r="Q16" s="8">
        <v>136</v>
      </c>
      <c r="R16" s="9" t="s">
        <v>46</v>
      </c>
      <c r="S16" s="8">
        <v>64</v>
      </c>
      <c r="T16" s="9" t="s">
        <v>46</v>
      </c>
      <c r="U16" s="8">
        <v>0</v>
      </c>
      <c r="V16" s="9" t="s">
        <v>46</v>
      </c>
      <c r="W16" s="8">
        <v>0</v>
      </c>
      <c r="X16" s="9" t="s">
        <v>46</v>
      </c>
      <c r="Y16" s="1">
        <v>0</v>
      </c>
      <c r="Z16" s="33">
        <v>100</v>
      </c>
    </row>
    <row r="17" spans="1:26" ht="12.75" customHeight="1" x14ac:dyDescent="0.15">
      <c r="A17" s="31"/>
      <c r="B17" s="42"/>
      <c r="C17" s="61" t="s">
        <v>30</v>
      </c>
      <c r="D17" s="61"/>
      <c r="E17" s="61"/>
      <c r="F17" s="32"/>
      <c r="G17" s="8">
        <v>0</v>
      </c>
      <c r="H17" s="8" t="s">
        <v>25</v>
      </c>
      <c r="I17" s="8">
        <v>0</v>
      </c>
      <c r="J17" s="8" t="s">
        <v>25</v>
      </c>
      <c r="K17" s="8">
        <v>0</v>
      </c>
      <c r="L17" s="8" t="s">
        <v>25</v>
      </c>
      <c r="M17" s="8">
        <v>0</v>
      </c>
      <c r="N17" s="9" t="s">
        <v>25</v>
      </c>
      <c r="O17" s="8">
        <v>0</v>
      </c>
      <c r="P17" s="9" t="s">
        <v>25</v>
      </c>
      <c r="Q17" s="8">
        <v>0</v>
      </c>
      <c r="R17" s="9" t="s">
        <v>46</v>
      </c>
      <c r="S17" s="8">
        <v>0</v>
      </c>
      <c r="T17" s="9" t="s">
        <v>46</v>
      </c>
      <c r="U17" s="8">
        <v>0</v>
      </c>
      <c r="V17" s="9" t="s">
        <v>46</v>
      </c>
      <c r="W17" s="8">
        <v>0</v>
      </c>
      <c r="X17" s="9" t="s">
        <v>46</v>
      </c>
      <c r="Y17" s="1">
        <v>0</v>
      </c>
      <c r="Z17" s="33">
        <v>100</v>
      </c>
    </row>
    <row r="18" spans="1:26" ht="12.75" customHeight="1" x14ac:dyDescent="0.15">
      <c r="A18" s="31"/>
      <c r="B18" s="42"/>
      <c r="C18" s="61" t="s">
        <v>31</v>
      </c>
      <c r="D18" s="61"/>
      <c r="E18" s="61"/>
      <c r="F18" s="32"/>
      <c r="G18" s="8">
        <v>87851</v>
      </c>
      <c r="H18" s="8">
        <f>G18/Y18*100</f>
        <v>295.45637990179591</v>
      </c>
      <c r="I18" s="8">
        <v>52069</v>
      </c>
      <c r="J18" s="8">
        <f>I18/Y18*100</f>
        <v>175.11602878859219</v>
      </c>
      <c r="K18" s="8">
        <v>59029</v>
      </c>
      <c r="L18" s="8">
        <f>K18/Y18*100</f>
        <v>198.52357570458062</v>
      </c>
      <c r="M18" s="8">
        <v>99301</v>
      </c>
      <c r="N18" s="9">
        <f>M18/Y18*100</f>
        <v>333.96448510123093</v>
      </c>
      <c r="O18" s="8">
        <v>123004</v>
      </c>
      <c r="P18" s="9">
        <f>O18/Y18*100</f>
        <v>413.68130759400009</v>
      </c>
      <c r="Q18" s="8">
        <v>58282</v>
      </c>
      <c r="R18" s="9">
        <f>Q18/Y18*100</f>
        <v>196.01130019506289</v>
      </c>
      <c r="S18" s="8">
        <v>38400</v>
      </c>
      <c r="T18" s="9">
        <f>S18/Y18*100</f>
        <v>129.14508643303961</v>
      </c>
      <c r="U18" s="8">
        <v>26419</v>
      </c>
      <c r="V18" s="9">
        <f>U18/Y18*100</f>
        <v>88.851146835272758</v>
      </c>
      <c r="W18" s="8">
        <v>24952</v>
      </c>
      <c r="X18" s="9">
        <f t="shared" ref="X18:X19" si="1">W18/Y18*100</f>
        <v>83.917400955135534</v>
      </c>
      <c r="Y18" s="1">
        <v>29734</v>
      </c>
      <c r="Z18" s="33">
        <v>100</v>
      </c>
    </row>
    <row r="19" spans="1:26" ht="12.75" customHeight="1" x14ac:dyDescent="0.15">
      <c r="A19" s="31"/>
      <c r="B19" s="42"/>
      <c r="C19" s="61" t="s">
        <v>32</v>
      </c>
      <c r="D19" s="61"/>
      <c r="E19" s="61"/>
      <c r="F19" s="32"/>
      <c r="G19" s="8">
        <v>342833</v>
      </c>
      <c r="H19" s="8">
        <f>G19/Y19*100</f>
        <v>40.804999916683926</v>
      </c>
      <c r="I19" s="8">
        <v>362887</v>
      </c>
      <c r="J19" s="8">
        <f>I19/Y19*100</f>
        <v>43.19188644257023</v>
      </c>
      <c r="K19" s="8">
        <v>358800</v>
      </c>
      <c r="L19" s="8">
        <f>K19/Y19*100</f>
        <v>42.705439587514014</v>
      </c>
      <c r="M19" s="8">
        <v>338212</v>
      </c>
      <c r="N19" s="9">
        <f>M19/Y19*100</f>
        <v>40.254994798696458</v>
      </c>
      <c r="O19" s="8">
        <v>1009660</v>
      </c>
      <c r="P19" s="9">
        <f>O19/Y19*100</f>
        <v>120.17272612577872</v>
      </c>
      <c r="Q19" s="8">
        <v>934687</v>
      </c>
      <c r="R19" s="9">
        <f>Q19/Y19*100</f>
        <v>111.2492174240098</v>
      </c>
      <c r="S19" s="8">
        <v>908412</v>
      </c>
      <c r="T19" s="9">
        <f>S19/Y19*100</f>
        <v>108.12188903727085</v>
      </c>
      <c r="U19" s="8">
        <v>852359</v>
      </c>
      <c r="V19" s="9">
        <f>U19/Y19*100</f>
        <v>101.45029481988254</v>
      </c>
      <c r="W19" s="8">
        <v>908517</v>
      </c>
      <c r="X19" s="9">
        <f t="shared" si="1"/>
        <v>108.13438644852138</v>
      </c>
      <c r="Y19" s="1">
        <v>840174</v>
      </c>
      <c r="Z19" s="33">
        <v>100</v>
      </c>
    </row>
    <row r="20" spans="1:26" ht="12.75" customHeight="1" x14ac:dyDescent="0.15">
      <c r="A20" s="31"/>
      <c r="B20" s="42"/>
      <c r="C20" s="61" t="s">
        <v>33</v>
      </c>
      <c r="D20" s="61"/>
      <c r="E20" s="61"/>
      <c r="F20" s="32"/>
      <c r="G20" s="8">
        <v>4570</v>
      </c>
      <c r="H20" s="8" t="s">
        <v>25</v>
      </c>
      <c r="I20" s="8">
        <v>0</v>
      </c>
      <c r="J20" s="8" t="s">
        <v>25</v>
      </c>
      <c r="K20" s="8">
        <v>0</v>
      </c>
      <c r="L20" s="8" t="s">
        <v>25</v>
      </c>
      <c r="M20" s="8">
        <v>0</v>
      </c>
      <c r="N20" s="9" t="s">
        <v>25</v>
      </c>
      <c r="O20" s="8">
        <v>409094</v>
      </c>
      <c r="P20" s="9" t="s">
        <v>25</v>
      </c>
      <c r="Q20" s="8">
        <v>180000</v>
      </c>
      <c r="R20" s="9" t="s">
        <v>46</v>
      </c>
      <c r="S20" s="8">
        <v>1021508</v>
      </c>
      <c r="T20" s="9" t="s">
        <v>46</v>
      </c>
      <c r="U20" s="8">
        <v>0</v>
      </c>
      <c r="V20" s="9" t="s">
        <v>46</v>
      </c>
      <c r="W20" s="8">
        <v>43</v>
      </c>
      <c r="X20" s="9" t="s">
        <v>46</v>
      </c>
      <c r="Y20" s="1">
        <v>339</v>
      </c>
      <c r="Z20" s="33">
        <v>100</v>
      </c>
    </row>
    <row r="21" spans="1:26" ht="12.75" customHeight="1" x14ac:dyDescent="0.15">
      <c r="A21" s="31"/>
      <c r="B21" s="42"/>
      <c r="C21" s="61" t="s">
        <v>34</v>
      </c>
      <c r="D21" s="61"/>
      <c r="E21" s="61"/>
      <c r="F21" s="32"/>
      <c r="G21" s="8">
        <v>0</v>
      </c>
      <c r="H21" s="8" t="s">
        <v>25</v>
      </c>
      <c r="I21" s="8">
        <v>0</v>
      </c>
      <c r="J21" s="8" t="s">
        <v>25</v>
      </c>
      <c r="K21" s="8">
        <v>0</v>
      </c>
      <c r="L21" s="8" t="s">
        <v>25</v>
      </c>
      <c r="M21" s="8">
        <v>0</v>
      </c>
      <c r="N21" s="9" t="s">
        <v>25</v>
      </c>
      <c r="O21" s="8">
        <v>0</v>
      </c>
      <c r="P21" s="9" t="s">
        <v>25</v>
      </c>
      <c r="Q21" s="8">
        <v>0</v>
      </c>
      <c r="R21" s="9" t="s">
        <v>46</v>
      </c>
      <c r="S21" s="8">
        <v>0</v>
      </c>
      <c r="T21" s="9" t="s">
        <v>46</v>
      </c>
      <c r="U21" s="8">
        <v>0</v>
      </c>
      <c r="V21" s="9" t="s">
        <v>46</v>
      </c>
      <c r="W21" s="8">
        <v>0</v>
      </c>
      <c r="X21" s="9" t="s">
        <v>46</v>
      </c>
      <c r="Y21" s="1">
        <v>0</v>
      </c>
      <c r="Z21" s="33">
        <v>100</v>
      </c>
    </row>
    <row r="22" spans="1:26" ht="12.75" customHeight="1" x14ac:dyDescent="0.15">
      <c r="A22" s="31"/>
      <c r="B22" s="42"/>
      <c r="C22" s="61" t="s">
        <v>38</v>
      </c>
      <c r="D22" s="61"/>
      <c r="E22" s="61"/>
      <c r="F22" s="32"/>
      <c r="G22" s="8">
        <v>534025</v>
      </c>
      <c r="H22" s="8">
        <f>G22/Y22*100</f>
        <v>241.59654361201595</v>
      </c>
      <c r="I22" s="8">
        <v>276857</v>
      </c>
      <c r="J22" s="8">
        <f>I22/Y22*100</f>
        <v>125.25199058993847</v>
      </c>
      <c r="K22" s="8">
        <v>264513</v>
      </c>
      <c r="L22" s="8">
        <f>K22/Y22*100</f>
        <v>119.66748099891421</v>
      </c>
      <c r="M22" s="8">
        <v>252303</v>
      </c>
      <c r="N22" s="9">
        <f>M22/Y22*100</f>
        <v>114.14359391965255</v>
      </c>
      <c r="O22" s="8">
        <v>228057</v>
      </c>
      <c r="P22" s="9">
        <f>O22/Y22*100</f>
        <v>103.17453854505972</v>
      </c>
      <c r="Q22" s="8">
        <v>235266</v>
      </c>
      <c r="R22" s="9">
        <f>Q22/Y22*100</f>
        <v>106.43593919652552</v>
      </c>
      <c r="S22" s="8">
        <v>225645</v>
      </c>
      <c r="T22" s="9">
        <f>S22/Y22*100</f>
        <v>102.08333333333333</v>
      </c>
      <c r="U22" s="8">
        <v>221040</v>
      </c>
      <c r="V22" s="9">
        <f>U22/Y22*100</f>
        <v>100</v>
      </c>
      <c r="W22" s="8">
        <v>221040</v>
      </c>
      <c r="X22" s="9">
        <f t="shared" ref="X22:X25" si="2">W22/Y22*100</f>
        <v>100</v>
      </c>
      <c r="Y22" s="1">
        <v>221040</v>
      </c>
      <c r="Z22" s="33">
        <v>100</v>
      </c>
    </row>
    <row r="23" spans="1:26" ht="12.75" customHeight="1" x14ac:dyDescent="0.15">
      <c r="A23" s="31"/>
      <c r="B23" s="61" t="s">
        <v>35</v>
      </c>
      <c r="C23" s="61"/>
      <c r="D23" s="61"/>
      <c r="E23" s="42"/>
      <c r="F23" s="32"/>
      <c r="G23" s="8">
        <v>69594</v>
      </c>
      <c r="H23" s="8">
        <f>G23/Y23*100</f>
        <v>78.494490249376838</v>
      </c>
      <c r="I23" s="8">
        <v>67119</v>
      </c>
      <c r="J23" s="8">
        <f>I23/Y23*100</f>
        <v>75.702958459751187</v>
      </c>
      <c r="K23" s="8">
        <v>176886</v>
      </c>
      <c r="L23" s="8">
        <f>K23/Y23*100</f>
        <v>199.50823924837303</v>
      </c>
      <c r="M23" s="8">
        <v>876883</v>
      </c>
      <c r="N23" s="9">
        <f>M23/Y23*100</f>
        <v>989.02899809386304</v>
      </c>
      <c r="O23" s="8">
        <v>114086</v>
      </c>
      <c r="P23" s="9">
        <f>O23/Y23*100</f>
        <v>128.67664474797263</v>
      </c>
      <c r="Q23" s="8">
        <v>117000</v>
      </c>
      <c r="R23" s="9">
        <f>Q23/Y23*100</f>
        <v>131.96332096412178</v>
      </c>
      <c r="S23" s="8">
        <v>164738</v>
      </c>
      <c r="T23" s="9">
        <f>S23/Y23*100</f>
        <v>185.80661170074779</v>
      </c>
      <c r="U23" s="8">
        <v>129411</v>
      </c>
      <c r="V23" s="9">
        <f>U23/Y23*100</f>
        <v>145.96158401100823</v>
      </c>
      <c r="W23" s="8">
        <v>82532</v>
      </c>
      <c r="X23" s="9">
        <f t="shared" si="2"/>
        <v>93.087152186417939</v>
      </c>
      <c r="Y23" s="1">
        <v>88661</v>
      </c>
      <c r="Z23" s="33">
        <v>100</v>
      </c>
    </row>
    <row r="24" spans="1:26" ht="12.75" customHeight="1" x14ac:dyDescent="0.15">
      <c r="A24" s="31"/>
      <c r="B24" s="61" t="s">
        <v>12</v>
      </c>
      <c r="C24" s="61"/>
      <c r="D24" s="61"/>
      <c r="E24" s="42"/>
      <c r="F24" s="32"/>
      <c r="G24" s="8">
        <v>148133</v>
      </c>
      <c r="H24" s="8" t="s">
        <v>25</v>
      </c>
      <c r="I24" s="8">
        <v>8879</v>
      </c>
      <c r="J24" s="8" t="s">
        <v>25</v>
      </c>
      <c r="K24" s="8">
        <v>0</v>
      </c>
      <c r="L24" s="8" t="s">
        <v>25</v>
      </c>
      <c r="M24" s="8">
        <v>0</v>
      </c>
      <c r="N24" s="9" t="s">
        <v>25</v>
      </c>
      <c r="O24" s="8">
        <v>0</v>
      </c>
      <c r="P24" s="9" t="s">
        <v>25</v>
      </c>
      <c r="Q24" s="8">
        <v>0</v>
      </c>
      <c r="R24" s="9" t="s">
        <v>46</v>
      </c>
      <c r="S24" s="8">
        <v>1193920</v>
      </c>
      <c r="T24" s="9" t="s">
        <v>46</v>
      </c>
      <c r="U24" s="8">
        <v>132</v>
      </c>
      <c r="V24" s="9" t="s">
        <v>46</v>
      </c>
      <c r="W24" s="8">
        <v>0</v>
      </c>
      <c r="X24" s="9" t="s">
        <v>46</v>
      </c>
      <c r="Y24" s="1">
        <v>0</v>
      </c>
      <c r="Z24" s="33">
        <v>100</v>
      </c>
    </row>
    <row r="25" spans="1:26" ht="12.75" customHeight="1" x14ac:dyDescent="0.15">
      <c r="A25" s="31"/>
      <c r="B25" s="61" t="s">
        <v>14</v>
      </c>
      <c r="C25" s="61"/>
      <c r="D25" s="61"/>
      <c r="E25" s="42"/>
      <c r="F25" s="32"/>
      <c r="G25" s="8">
        <f>SUM(G15,G23,G24)</f>
        <v>1187251</v>
      </c>
      <c r="H25" s="8">
        <f>G25/Y25*100</f>
        <v>100.6189255797713</v>
      </c>
      <c r="I25" s="8">
        <v>491178</v>
      </c>
      <c r="J25" s="8">
        <f>I25/Y25*100</f>
        <v>41.627088651364296</v>
      </c>
      <c r="K25" s="8">
        <v>859364</v>
      </c>
      <c r="L25" s="8">
        <f>K25/Y25*100</f>
        <v>72.830667114144006</v>
      </c>
      <c r="M25" s="8">
        <f>M15+M23+M24</f>
        <v>1566835</v>
      </c>
      <c r="N25" s="9">
        <f>M25/Y25*100</f>
        <v>132.78847881432063</v>
      </c>
      <c r="O25" s="8">
        <v>1884036</v>
      </c>
      <c r="P25" s="9">
        <f>O25/Y25*100</f>
        <v>159.67110415035239</v>
      </c>
      <c r="Q25" s="8">
        <v>1525371</v>
      </c>
      <c r="R25" s="9">
        <f>Q25/Y25*100</f>
        <v>129.27442565265588</v>
      </c>
      <c r="S25" s="8">
        <v>3552687</v>
      </c>
      <c r="T25" s="9">
        <f>S25/Y25*100</f>
        <v>301.08843779556389</v>
      </c>
      <c r="U25" s="8">
        <v>1229361</v>
      </c>
      <c r="V25" s="9">
        <f>U25/Y25*100</f>
        <v>104.18772691677938</v>
      </c>
      <c r="W25" s="8">
        <v>1237084</v>
      </c>
      <c r="X25" s="9">
        <f t="shared" si="2"/>
        <v>104.8422472854736</v>
      </c>
      <c r="Y25" s="1">
        <v>1179948</v>
      </c>
      <c r="Z25" s="33">
        <v>100</v>
      </c>
    </row>
    <row r="26" spans="1:26" ht="9.75" customHeight="1" x14ac:dyDescent="0.15">
      <c r="A26" s="31"/>
      <c r="B26" s="53"/>
      <c r="C26" s="53"/>
      <c r="D26" s="53"/>
      <c r="E26" s="42"/>
      <c r="F26" s="32"/>
      <c r="G26" s="8"/>
      <c r="H26" s="8"/>
      <c r="I26" s="8"/>
      <c r="J26" s="8"/>
      <c r="K26" s="8"/>
      <c r="L26" s="8"/>
      <c r="M26" s="8"/>
      <c r="N26" s="9"/>
      <c r="O26" s="8"/>
      <c r="P26" s="9"/>
      <c r="Q26" s="8"/>
      <c r="R26" s="9"/>
      <c r="S26" s="8"/>
      <c r="T26" s="8"/>
      <c r="U26" s="8"/>
      <c r="V26" s="8"/>
      <c r="W26" s="8"/>
      <c r="X26" s="8"/>
      <c r="Y26" s="1"/>
      <c r="Z26" s="33"/>
    </row>
    <row r="27" spans="1:26" ht="12.75" customHeight="1" x14ac:dyDescent="0.15">
      <c r="A27" s="31"/>
      <c r="B27" s="61" t="s">
        <v>36</v>
      </c>
      <c r="C27" s="61"/>
      <c r="D27" s="61"/>
      <c r="E27" s="45"/>
      <c r="F27" s="32"/>
      <c r="G27" s="8"/>
      <c r="H27" s="8"/>
      <c r="I27" s="8"/>
      <c r="J27" s="8"/>
      <c r="K27" s="8"/>
      <c r="L27" s="8"/>
      <c r="M27" s="8"/>
      <c r="N27" s="9"/>
      <c r="O27" s="8"/>
      <c r="P27" s="9"/>
      <c r="Q27" s="8"/>
      <c r="R27" s="9"/>
      <c r="S27" s="8"/>
      <c r="T27" s="8"/>
      <c r="U27" s="8"/>
      <c r="V27" s="8"/>
      <c r="W27" s="8"/>
      <c r="X27" s="8"/>
      <c r="Y27" s="1"/>
      <c r="Z27" s="33"/>
    </row>
    <row r="28" spans="1:26" ht="12.75" customHeight="1" x14ac:dyDescent="0.15">
      <c r="A28" s="31"/>
      <c r="B28" s="61" t="s">
        <v>16</v>
      </c>
      <c r="C28" s="61"/>
      <c r="D28" s="61"/>
      <c r="E28" s="42"/>
      <c r="F28" s="32"/>
      <c r="G28" s="8">
        <v>722553</v>
      </c>
      <c r="H28" s="8">
        <f>G28/Y28*100</f>
        <v>64.437141608625467</v>
      </c>
      <c r="I28" s="8">
        <v>625388</v>
      </c>
      <c r="J28" s="8">
        <f>I28/Y28*100</f>
        <v>55.771985053463304</v>
      </c>
      <c r="K28" s="8"/>
      <c r="L28" s="8">
        <f>K28/Y28*100</f>
        <v>0</v>
      </c>
      <c r="M28" s="8">
        <v>12205424</v>
      </c>
      <c r="N28" s="9">
        <f>M28/Y28*100</f>
        <v>1088.4774330482551</v>
      </c>
      <c r="O28" s="8">
        <v>1175720</v>
      </c>
      <c r="P28" s="9">
        <f>O28/Y28*100</f>
        <v>104.85049004307385</v>
      </c>
      <c r="Q28" s="8">
        <v>1159313</v>
      </c>
      <c r="R28" s="9">
        <f>Q28/Y28*100</f>
        <v>103.38731684695853</v>
      </c>
      <c r="S28" s="8">
        <v>1452073</v>
      </c>
      <c r="T28" s="9">
        <f>S28/Y28*100</f>
        <v>129.49559897621575</v>
      </c>
      <c r="U28" s="8">
        <v>1577244</v>
      </c>
      <c r="V28" s="9">
        <f>U28/Y28*100</f>
        <v>140.65832538146665</v>
      </c>
      <c r="W28" s="8">
        <v>1195500</v>
      </c>
      <c r="X28" s="9">
        <f t="shared" ref="X28:X29" si="3">W28/Y28*100</f>
        <v>106.61446674930663</v>
      </c>
      <c r="Y28" s="1">
        <v>1121330</v>
      </c>
      <c r="Z28" s="33">
        <v>100</v>
      </c>
    </row>
    <row r="29" spans="1:26" ht="12.75" customHeight="1" x14ac:dyDescent="0.15">
      <c r="A29" s="34"/>
      <c r="B29" s="67" t="s">
        <v>17</v>
      </c>
      <c r="C29" s="67"/>
      <c r="D29" s="67"/>
      <c r="E29" s="35"/>
      <c r="F29" s="36"/>
      <c r="G29" s="10">
        <v>1148010</v>
      </c>
      <c r="H29" s="10">
        <f>G29/Y29*100</f>
        <v>99.304442451068326</v>
      </c>
      <c r="I29" s="10">
        <v>1214917</v>
      </c>
      <c r="J29" s="10">
        <f>I29/Y29*100</f>
        <v>105.09198988625934</v>
      </c>
      <c r="K29" s="10"/>
      <c r="L29" s="10">
        <f>K29/Y29*100</f>
        <v>0</v>
      </c>
      <c r="M29" s="10">
        <v>11520328</v>
      </c>
      <c r="N29" s="11">
        <f>M29/Y29*100</f>
        <v>996.52420178694535</v>
      </c>
      <c r="O29" s="10">
        <v>937154</v>
      </c>
      <c r="P29" s="11">
        <f>O29/Y29*100</f>
        <v>81.065108719252009</v>
      </c>
      <c r="Q29" s="10">
        <v>1010996</v>
      </c>
      <c r="R29" s="11">
        <f>Q29/Y29*100</f>
        <v>87.452543183648473</v>
      </c>
      <c r="S29" s="10">
        <v>1177330</v>
      </c>
      <c r="T29" s="11">
        <f>S29/Y29*100</f>
        <v>101.84066273892761</v>
      </c>
      <c r="U29" s="10">
        <v>1569389</v>
      </c>
      <c r="V29" s="11">
        <f>U29/Y29*100</f>
        <v>135.75430495713425</v>
      </c>
      <c r="W29" s="10">
        <v>1237551</v>
      </c>
      <c r="X29" s="11">
        <f t="shared" si="3"/>
        <v>107.04986198705765</v>
      </c>
      <c r="Y29" s="47">
        <v>1156051</v>
      </c>
      <c r="Z29" s="37">
        <v>100</v>
      </c>
    </row>
    <row r="30" spans="1:26" ht="13.5" customHeight="1" x14ac:dyDescent="0.15">
      <c r="B30" s="38" t="s">
        <v>45</v>
      </c>
      <c r="G30" s="15" t="s">
        <v>37</v>
      </c>
      <c r="K30" s="15" t="s">
        <v>37</v>
      </c>
      <c r="M30" s="15" t="s">
        <v>37</v>
      </c>
      <c r="O30" s="38"/>
      <c r="P30" s="43"/>
      <c r="Q30" s="43"/>
      <c r="R30" s="43"/>
      <c r="S30" s="38"/>
      <c r="W30" s="38"/>
      <c r="Y30" s="15" t="s">
        <v>51</v>
      </c>
    </row>
    <row r="38" spans="4:4" s="39" customFormat="1" ht="13.5" customHeight="1" x14ac:dyDescent="0.15"/>
    <row r="48" spans="4:4" ht="13.5" customHeight="1" x14ac:dyDescent="0.15">
      <c r="D48" s="40"/>
    </row>
    <row r="49" spans="4:4" ht="13.5" customHeight="1" x14ac:dyDescent="0.15">
      <c r="D49" s="41"/>
    </row>
    <row r="52" spans="4:4" ht="13.5" customHeight="1" x14ac:dyDescent="0.15">
      <c r="D52" s="40"/>
    </row>
  </sheetData>
  <mergeCells count="43">
    <mergeCell ref="U3:V3"/>
    <mergeCell ref="S2:T2"/>
    <mergeCell ref="S3:T3"/>
    <mergeCell ref="Q3:R3"/>
    <mergeCell ref="Y3:Z3"/>
    <mergeCell ref="W2:X2"/>
    <mergeCell ref="W3:X3"/>
    <mergeCell ref="Y2:Z2"/>
    <mergeCell ref="B13:D13"/>
    <mergeCell ref="B29:D29"/>
    <mergeCell ref="B23:D23"/>
    <mergeCell ref="B24:D24"/>
    <mergeCell ref="B25:D25"/>
    <mergeCell ref="B26:D26"/>
    <mergeCell ref="B27:D27"/>
    <mergeCell ref="B28:D28"/>
    <mergeCell ref="C22:E22"/>
    <mergeCell ref="C16:E16"/>
    <mergeCell ref="C17:E17"/>
    <mergeCell ref="C18:E18"/>
    <mergeCell ref="C19:E19"/>
    <mergeCell ref="C20:E20"/>
    <mergeCell ref="C21:E21"/>
    <mergeCell ref="B15:D15"/>
    <mergeCell ref="C10:E10"/>
    <mergeCell ref="B11:D11"/>
    <mergeCell ref="B12:D12"/>
    <mergeCell ref="A2:D2"/>
    <mergeCell ref="C8:E8"/>
    <mergeCell ref="A3:F4"/>
    <mergeCell ref="B5:E5"/>
    <mergeCell ref="B6:E6"/>
    <mergeCell ref="B7:D7"/>
    <mergeCell ref="G2:H2"/>
    <mergeCell ref="K2:L2"/>
    <mergeCell ref="M2:N2"/>
    <mergeCell ref="O2:P2"/>
    <mergeCell ref="C9:E9"/>
    <mergeCell ref="G3:H3"/>
    <mergeCell ref="I3:J3"/>
    <mergeCell ref="M3:N3"/>
    <mergeCell ref="O3:P3"/>
    <mergeCell ref="K3:L3"/>
  </mergeCells>
  <phoneticPr fontId="2"/>
  <pageMargins left="0.62" right="0.31496062992125984" top="0.51181102362204722" bottom="0.19685039370078741" header="0.55000000000000004" footer="0.51181102362204722"/>
  <pageSetup paperSize="9" scale="57" firstPageNumber="117" orientation="landscape" useFirstPageNumber="1" r:id="rId1"/>
  <headerFooter alignWithMargins="0"/>
  <colBreaks count="1" manualBreakCount="1">
    <brk id="10" max="29" man="1"/>
  </colBreaks>
  <ignoredErrors>
    <ignoredError sqref="G13 G25" unlockedFormula="1"/>
    <ignoredError sqref="N7:N29 L7:L29 J7:J29 H7:H29" evalError="1" unlockedFormula="1"/>
    <ignoredError sqref="I7:I29 K7:K29 M16:M29 O7:X29" evalError="1"/>
    <ignoredError sqref="M7:M15" evalErro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OA5002</dc:creator>
  <cp:lastModifiedBy>平尾　友宏</cp:lastModifiedBy>
  <cp:lastPrinted>2024-01-24T02:20:21Z</cp:lastPrinted>
  <dcterms:created xsi:type="dcterms:W3CDTF">2007-05-03T03:00:48Z</dcterms:created>
  <dcterms:modified xsi:type="dcterms:W3CDTF">2025-03-22T05:14:35Z</dcterms:modified>
</cp:coreProperties>
</file>