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10935"/>
  </bookViews>
  <sheets>
    <sheet name="図書館蔵書" sheetId="2" r:id="rId1"/>
    <sheet name="図書館利用状況" sheetId="3" r:id="rId2"/>
    <sheet name="和泉市図書館" sheetId="4" r:id="rId3"/>
  </sheets>
  <definedNames>
    <definedName name="_xlnm.Print_Area" localSheetId="2">和泉市図書館!$A$1:$Q$35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0" i="4" l="1"/>
  <c r="F30" i="4"/>
  <c r="J29" i="4"/>
  <c r="F29" i="4"/>
  <c r="J28" i="4"/>
  <c r="F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F8" i="4"/>
  <c r="J7" i="4"/>
  <c r="F7" i="4"/>
  <c r="M129" i="3"/>
  <c r="L129" i="3"/>
  <c r="K129" i="3"/>
  <c r="J129" i="3"/>
  <c r="I129" i="3"/>
  <c r="H129" i="3"/>
  <c r="G129" i="3"/>
  <c r="F129" i="3"/>
  <c r="E129" i="3"/>
  <c r="D129" i="3"/>
  <c r="C129" i="3"/>
  <c r="I128" i="3"/>
  <c r="E128" i="3"/>
  <c r="I127" i="3"/>
  <c r="E127" i="3"/>
  <c r="I126" i="3"/>
  <c r="E126" i="3"/>
  <c r="I125" i="3"/>
  <c r="E125" i="3"/>
  <c r="I124" i="3"/>
  <c r="E124" i="3"/>
  <c r="I123" i="3"/>
  <c r="E123" i="3"/>
  <c r="I122" i="3"/>
  <c r="E122" i="3"/>
  <c r="I121" i="3"/>
  <c r="E121" i="3"/>
  <c r="I120" i="3"/>
  <c r="E120" i="3"/>
  <c r="I119" i="3"/>
  <c r="E119" i="3"/>
  <c r="I118" i="3"/>
  <c r="E118" i="3"/>
  <c r="I117" i="3"/>
  <c r="E117" i="3"/>
  <c r="I115" i="3"/>
  <c r="E115" i="3"/>
  <c r="I114" i="3"/>
  <c r="E114" i="3"/>
  <c r="I113" i="3"/>
  <c r="E113" i="3"/>
  <c r="I112" i="3"/>
  <c r="E112" i="3"/>
  <c r="I111" i="3"/>
  <c r="E111" i="3"/>
  <c r="I110" i="3"/>
  <c r="E110" i="3"/>
  <c r="I109" i="3"/>
  <c r="E109" i="3"/>
  <c r="I108" i="3"/>
  <c r="E108" i="3"/>
  <c r="I107" i="3"/>
  <c r="E107" i="3"/>
  <c r="M98" i="3"/>
  <c r="L98" i="3"/>
  <c r="K98" i="3"/>
  <c r="J98" i="3"/>
  <c r="I98" i="3"/>
  <c r="H98" i="3"/>
  <c r="G98" i="3"/>
  <c r="F98" i="3"/>
  <c r="E98" i="3"/>
  <c r="D98" i="3"/>
  <c r="C98" i="3"/>
  <c r="I97" i="3"/>
  <c r="E97" i="3"/>
  <c r="I96" i="3"/>
  <c r="E96" i="3"/>
  <c r="I95" i="3"/>
  <c r="E95" i="3"/>
  <c r="I94" i="3"/>
  <c r="E94" i="3"/>
  <c r="I93" i="3"/>
  <c r="E93" i="3"/>
  <c r="I92" i="3"/>
  <c r="E92" i="3"/>
  <c r="I91" i="3"/>
  <c r="E91" i="3"/>
  <c r="I90" i="3"/>
  <c r="E90" i="3"/>
  <c r="I89" i="3"/>
  <c r="E89" i="3"/>
  <c r="I88" i="3"/>
  <c r="E88" i="3"/>
  <c r="I87" i="3"/>
  <c r="E87" i="3"/>
  <c r="I86" i="3"/>
  <c r="E86" i="3"/>
  <c r="I84" i="3"/>
  <c r="E84" i="3"/>
  <c r="I83" i="3"/>
  <c r="E83" i="3"/>
  <c r="I82" i="3"/>
  <c r="E82" i="3"/>
  <c r="I81" i="3"/>
  <c r="E81" i="3"/>
  <c r="I80" i="3"/>
  <c r="E80" i="3"/>
  <c r="I79" i="3"/>
  <c r="E79" i="3"/>
  <c r="I78" i="3"/>
  <c r="E78" i="3"/>
  <c r="I77" i="3"/>
  <c r="E77" i="3"/>
  <c r="I76" i="3"/>
  <c r="E76" i="3"/>
  <c r="I75" i="3"/>
  <c r="E75" i="3"/>
  <c r="M66" i="3"/>
  <c r="L66" i="3"/>
  <c r="K66" i="3"/>
  <c r="J66" i="3"/>
  <c r="I66" i="3"/>
  <c r="H66" i="3"/>
  <c r="G66" i="3"/>
  <c r="F66" i="3"/>
  <c r="E66" i="3"/>
  <c r="D66" i="3"/>
  <c r="C66" i="3"/>
  <c r="I65" i="3"/>
  <c r="E65" i="3"/>
  <c r="I64" i="3"/>
  <c r="E64" i="3"/>
  <c r="I63" i="3"/>
  <c r="E63" i="3"/>
  <c r="I62" i="3"/>
  <c r="E62" i="3"/>
  <c r="I61" i="3"/>
  <c r="E61" i="3"/>
  <c r="I60" i="3"/>
  <c r="E60" i="3"/>
  <c r="I59" i="3"/>
  <c r="E59" i="3"/>
  <c r="I58" i="3"/>
  <c r="E58" i="3"/>
  <c r="I57" i="3"/>
  <c r="E57" i="3"/>
  <c r="I56" i="3"/>
  <c r="E56" i="3"/>
  <c r="I55" i="3"/>
  <c r="E55" i="3"/>
  <c r="I54" i="3"/>
  <c r="E54" i="3"/>
  <c r="I52" i="3"/>
  <c r="E52" i="3"/>
  <c r="I51" i="3"/>
  <c r="E51" i="3"/>
  <c r="I50" i="3"/>
  <c r="E50" i="3"/>
  <c r="I49" i="3"/>
  <c r="E49" i="3"/>
  <c r="I48" i="3"/>
  <c r="E48" i="3"/>
  <c r="I47" i="3"/>
  <c r="E47" i="3"/>
  <c r="I46" i="3"/>
  <c r="E46" i="3"/>
  <c r="I45" i="3"/>
  <c r="E45" i="3"/>
  <c r="I44" i="3"/>
  <c r="E44" i="3"/>
  <c r="I43" i="3"/>
  <c r="E43" i="3"/>
  <c r="M31" i="3"/>
  <c r="L31" i="3"/>
  <c r="K31" i="3"/>
  <c r="J31" i="3"/>
  <c r="I31" i="3"/>
  <c r="H31" i="3"/>
  <c r="G31" i="3"/>
  <c r="F31" i="3"/>
  <c r="E31" i="3"/>
  <c r="D31" i="3"/>
  <c r="C31" i="3"/>
  <c r="I30" i="3"/>
  <c r="E30" i="3"/>
  <c r="I29" i="3"/>
  <c r="E29" i="3"/>
  <c r="I28" i="3"/>
  <c r="E28" i="3"/>
  <c r="I27" i="3"/>
  <c r="E27" i="3"/>
  <c r="I26" i="3"/>
  <c r="E26" i="3"/>
  <c r="I25" i="3"/>
  <c r="E25" i="3"/>
  <c r="I24" i="3"/>
  <c r="E24" i="3"/>
  <c r="I23" i="3"/>
  <c r="E23" i="3"/>
  <c r="I22" i="3"/>
  <c r="E22" i="3"/>
  <c r="I21" i="3"/>
  <c r="E21" i="3"/>
  <c r="I20" i="3"/>
  <c r="E20" i="3"/>
  <c r="I19" i="3"/>
  <c r="E19" i="3"/>
  <c r="I17" i="3"/>
  <c r="E17" i="3"/>
  <c r="I16" i="3"/>
  <c r="E16" i="3"/>
  <c r="I15" i="3"/>
  <c r="E15" i="3"/>
  <c r="I14" i="3"/>
  <c r="E14" i="3"/>
  <c r="I13" i="3"/>
  <c r="E13" i="3"/>
  <c r="I12" i="3"/>
  <c r="E12" i="3"/>
  <c r="E66" i="2"/>
  <c r="E65" i="2"/>
  <c r="E64" i="2"/>
  <c r="E63" i="2"/>
  <c r="E62" i="2"/>
  <c r="E61" i="2"/>
  <c r="E60" i="2"/>
  <c r="E59" i="2"/>
  <c r="E58" i="2"/>
  <c r="E50" i="2"/>
  <c r="E49" i="2"/>
  <c r="E48" i="2"/>
  <c r="E47" i="2"/>
  <c r="E46" i="2"/>
  <c r="E45" i="2"/>
  <c r="E44" i="2"/>
  <c r="E43" i="2"/>
  <c r="E42" i="2"/>
  <c r="E41" i="2"/>
  <c r="E33" i="2"/>
  <c r="E32" i="2"/>
  <c r="E31" i="2"/>
  <c r="E30" i="2"/>
  <c r="E29" i="2"/>
  <c r="E28" i="2"/>
  <c r="E27" i="2"/>
  <c r="E26" i="2"/>
  <c r="E25" i="2"/>
  <c r="E24" i="2"/>
  <c r="E15" i="2"/>
  <c r="E14" i="2"/>
  <c r="E13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<sst xmlns="http://schemas.openxmlformats.org/spreadsheetml/2006/main" count="454" uniqueCount="135">
  <si>
    <t>年度</t>
    <rPh sb="0" eb="2">
      <t>ネンド</t>
    </rPh>
    <phoneticPr fontId="20"/>
  </si>
  <si>
    <t>計</t>
    <rPh sb="0" eb="1">
      <t>ケイ</t>
    </rPh>
    <phoneticPr fontId="20"/>
  </si>
  <si>
    <t>合計</t>
    <rPh sb="0" eb="2">
      <t>ゴウケイ</t>
    </rPh>
    <phoneticPr fontId="20"/>
  </si>
  <si>
    <t>和泉図書館</t>
    <rPh sb="0" eb="2">
      <t>イズミ</t>
    </rPh>
    <rPh sb="2" eb="5">
      <t>トショカン</t>
    </rPh>
    <phoneticPr fontId="20"/>
  </si>
  <si>
    <t>左のうち購入点数</t>
    <rPh sb="0" eb="1">
      <t>ヒダリ</t>
    </rPh>
    <rPh sb="4" eb="6">
      <t>コウニュウ</t>
    </rPh>
    <rPh sb="6" eb="8">
      <t>テンスウ</t>
    </rPh>
    <phoneticPr fontId="20"/>
  </si>
  <si>
    <t>一般図書</t>
    <rPh sb="0" eb="2">
      <t>イッパン</t>
    </rPh>
    <rPh sb="2" eb="4">
      <t>トショ</t>
    </rPh>
    <phoneticPr fontId="20"/>
  </si>
  <si>
    <t>総数</t>
    <rPh sb="0" eb="2">
      <t>ソウスウ</t>
    </rPh>
    <phoneticPr fontId="20"/>
  </si>
  <si>
    <t>貸出人数</t>
    <rPh sb="0" eb="2">
      <t>カシダシ</t>
    </rPh>
    <rPh sb="2" eb="4">
      <t>ニンズウ</t>
    </rPh>
    <phoneticPr fontId="20"/>
  </si>
  <si>
    <t>資料費</t>
    <rPh sb="0" eb="3">
      <t>シリョウヒ</t>
    </rPh>
    <phoneticPr fontId="20"/>
  </si>
  <si>
    <t>児童図書</t>
    <rPh sb="0" eb="2">
      <t>ジドウ</t>
    </rPh>
    <rPh sb="2" eb="4">
      <t>トショ</t>
    </rPh>
    <phoneticPr fontId="20"/>
  </si>
  <si>
    <t>人</t>
    <rPh sb="0" eb="1">
      <t>ニン</t>
    </rPh>
    <phoneticPr fontId="20"/>
  </si>
  <si>
    <t>その他</t>
    <rPh sb="0" eb="3">
      <t>ソノタ</t>
    </rPh>
    <phoneticPr fontId="20"/>
  </si>
  <si>
    <t xml:space="preserve">        3年度</t>
  </si>
  <si>
    <t>種数</t>
    <rPh sb="0" eb="1">
      <t>シュ</t>
    </rPh>
    <rPh sb="1" eb="2">
      <t>カズ</t>
    </rPh>
    <phoneticPr fontId="20"/>
  </si>
  <si>
    <t>千円</t>
    <rPh sb="0" eb="2">
      <t>センエン</t>
    </rPh>
    <phoneticPr fontId="20"/>
  </si>
  <si>
    <t>平成27年度</t>
    <rPh sb="0" eb="2">
      <t>ヘイセイ</t>
    </rPh>
    <phoneticPr fontId="20"/>
  </si>
  <si>
    <t>購入総数</t>
    <rPh sb="0" eb="2">
      <t>コウニュウ</t>
    </rPh>
    <rPh sb="2" eb="3">
      <t>ソウ</t>
    </rPh>
    <rPh sb="3" eb="4">
      <t>スウ</t>
    </rPh>
    <phoneticPr fontId="20"/>
  </si>
  <si>
    <t>内児童書</t>
    <rPh sb="0" eb="1">
      <t>ナイ</t>
    </rPh>
    <rPh sb="1" eb="4">
      <t>ジドウショ</t>
    </rPh>
    <phoneticPr fontId="20"/>
  </si>
  <si>
    <t>総計</t>
    <rPh sb="0" eb="2">
      <t>ソウケイ</t>
    </rPh>
    <phoneticPr fontId="20"/>
  </si>
  <si>
    <t>4月</t>
    <rPh sb="1" eb="2">
      <t>ガツ</t>
    </rPh>
    <phoneticPr fontId="20"/>
  </si>
  <si>
    <t>11月</t>
  </si>
  <si>
    <t>シティプラザ図書館</t>
    <rPh sb="6" eb="9">
      <t>トショカン</t>
    </rPh>
    <phoneticPr fontId="20"/>
  </si>
  <si>
    <t>12月</t>
  </si>
  <si>
    <t>北部リージョンセンター図書室</t>
    <rPh sb="0" eb="14">
      <t>ホクブ</t>
    </rPh>
    <phoneticPr fontId="20"/>
  </si>
  <si>
    <t>タイトル</t>
  </si>
  <si>
    <t>１日平均</t>
    <rPh sb="1" eb="2">
      <t>ヒ</t>
    </rPh>
    <rPh sb="2" eb="4">
      <t>ヘイキン</t>
    </rPh>
    <phoneticPr fontId="20"/>
  </si>
  <si>
    <t>（注） 令和２年３月４日から５月３１日まで、新型コロナウィルス感染拡大に伴う臨時休館。</t>
    <rPh sb="1" eb="2">
      <t>チュウ</t>
    </rPh>
    <rPh sb="4" eb="6">
      <t>レイワ</t>
    </rPh>
    <rPh sb="7" eb="8">
      <t>ネン</t>
    </rPh>
    <rPh sb="9" eb="10">
      <t>ガツ</t>
    </rPh>
    <rPh sb="11" eb="12">
      <t>カ</t>
    </rPh>
    <rPh sb="15" eb="16">
      <t>ガツ</t>
    </rPh>
    <rPh sb="18" eb="19">
      <t>ニチ</t>
    </rPh>
    <rPh sb="22" eb="24">
      <t>シンガタ</t>
    </rPh>
    <rPh sb="31" eb="33">
      <t>カンセン</t>
    </rPh>
    <rPh sb="33" eb="35">
      <t>カクダイ</t>
    </rPh>
    <rPh sb="36" eb="37">
      <t>トモナ</t>
    </rPh>
    <rPh sb="38" eb="40">
      <t>リンジ</t>
    </rPh>
    <rPh sb="40" eb="42">
      <t>キュウカン</t>
    </rPh>
    <phoneticPr fontId="20"/>
  </si>
  <si>
    <t>蔵書点数（年度末現在）</t>
    <rPh sb="0" eb="1">
      <t>クラ</t>
    </rPh>
    <rPh sb="1" eb="2">
      <t>ショ</t>
    </rPh>
    <rPh sb="2" eb="4">
      <t>テンスウ</t>
    </rPh>
    <rPh sb="5" eb="8">
      <t>ネンドマツ</t>
    </rPh>
    <rPh sb="8" eb="10">
      <t>ゲンザイ</t>
    </rPh>
    <phoneticPr fontId="20"/>
  </si>
  <si>
    <t>蔵書点数（年度末現在）</t>
    <rPh sb="0" eb="1">
      <t>クラ</t>
    </rPh>
    <rPh sb="1" eb="2">
      <t>ショ</t>
    </rPh>
    <rPh sb="2" eb="3">
      <t>テン</t>
    </rPh>
    <rPh sb="3" eb="4">
      <t>カズ</t>
    </rPh>
    <phoneticPr fontId="20"/>
  </si>
  <si>
    <t>（注） 令和２年３月４日から５月３１日まで、新型コロナウィルス感染拡大に伴う臨時休館。
　　　　　 ただし、令和２年５月２０日から５月３１日まで予約図書の貸出のみ実施。</t>
    <rPh sb="1" eb="2">
      <t>チュウ</t>
    </rPh>
    <rPh sb="4" eb="6">
      <t>レイワ</t>
    </rPh>
    <rPh sb="7" eb="8">
      <t>ネン</t>
    </rPh>
    <rPh sb="9" eb="10">
      <t>ガツ</t>
    </rPh>
    <rPh sb="11" eb="12">
      <t>カ</t>
    </rPh>
    <rPh sb="15" eb="16">
      <t>ガツ</t>
    </rPh>
    <rPh sb="18" eb="19">
      <t>ニチ</t>
    </rPh>
    <rPh sb="22" eb="24">
      <t>シンガタ</t>
    </rPh>
    <rPh sb="31" eb="33">
      <t>カンセン</t>
    </rPh>
    <rPh sb="33" eb="35">
      <t>カクダイ</t>
    </rPh>
    <rPh sb="36" eb="37">
      <t>トモナ</t>
    </rPh>
    <rPh sb="38" eb="40">
      <t>リンジ</t>
    </rPh>
    <rPh sb="40" eb="42">
      <t>キュウカン</t>
    </rPh>
    <rPh sb="54" eb="56">
      <t>レイワ</t>
    </rPh>
    <rPh sb="57" eb="58">
      <t>ネン</t>
    </rPh>
    <rPh sb="59" eb="60">
      <t>ガツ</t>
    </rPh>
    <rPh sb="62" eb="63">
      <t>カ</t>
    </rPh>
    <rPh sb="66" eb="67">
      <t>ガツ</t>
    </rPh>
    <rPh sb="69" eb="70">
      <t>ニチ</t>
    </rPh>
    <rPh sb="72" eb="74">
      <t>ヨヤク</t>
    </rPh>
    <rPh sb="74" eb="76">
      <t>トショ</t>
    </rPh>
    <rPh sb="77" eb="79">
      <t>カシダシ</t>
    </rPh>
    <rPh sb="81" eb="83">
      <t>ジッシ</t>
    </rPh>
    <phoneticPr fontId="20"/>
  </si>
  <si>
    <t>うち図書
購入費</t>
    <rPh sb="2" eb="4">
      <t>トショ</t>
    </rPh>
    <rPh sb="5" eb="8">
      <t>コウニュウヒ</t>
    </rPh>
    <phoneticPr fontId="20"/>
  </si>
  <si>
    <t>5月</t>
  </si>
  <si>
    <t>雑誌受入</t>
    <rPh sb="0" eb="2">
      <t>ザッシ</t>
    </rPh>
    <rPh sb="2" eb="4">
      <t>ウケイレ</t>
    </rPh>
    <phoneticPr fontId="20"/>
  </si>
  <si>
    <t>年間
受入
点数</t>
    <rPh sb="0" eb="2">
      <t>ネンカン</t>
    </rPh>
    <rPh sb="3" eb="5">
      <t>ウケイレ</t>
    </rPh>
    <rPh sb="6" eb="7">
      <t>テン</t>
    </rPh>
    <rPh sb="7" eb="8">
      <t>スウ</t>
    </rPh>
    <phoneticPr fontId="20"/>
  </si>
  <si>
    <t>年間
受入
点数</t>
    <rPh sb="0" eb="2">
      <t>ネンカン</t>
    </rPh>
    <rPh sb="3" eb="4">
      <t>ウケ</t>
    </rPh>
    <rPh sb="4" eb="5">
      <t>イレル</t>
    </rPh>
    <rPh sb="6" eb="7">
      <t>テン</t>
    </rPh>
    <rPh sb="7" eb="8">
      <t>スウ</t>
    </rPh>
    <phoneticPr fontId="20"/>
  </si>
  <si>
    <t>件</t>
    <rPh sb="0" eb="1">
      <t>ケン</t>
    </rPh>
    <phoneticPr fontId="20"/>
  </si>
  <si>
    <t>27年度</t>
  </si>
  <si>
    <t>雑誌受入</t>
    <rPh sb="0" eb="2">
      <t>ザッシ</t>
    </rPh>
    <rPh sb="2" eb="3">
      <t>ウ</t>
    </rPh>
    <rPh sb="3" eb="4">
      <t>イ</t>
    </rPh>
    <phoneticPr fontId="20"/>
  </si>
  <si>
    <t xml:space="preserve"> 28年度</t>
    <rPh sb="3" eb="5">
      <t>ネンド</t>
    </rPh>
    <phoneticPr fontId="20"/>
  </si>
  <si>
    <t>28年度</t>
    <rPh sb="2" eb="4">
      <t>ネンド</t>
    </rPh>
    <phoneticPr fontId="20"/>
  </si>
  <si>
    <t>団体</t>
    <rPh sb="0" eb="2">
      <t>ダンタイ</t>
    </rPh>
    <phoneticPr fontId="20"/>
  </si>
  <si>
    <t>月</t>
    <rPh sb="0" eb="1">
      <t>ツキ</t>
    </rPh>
    <phoneticPr fontId="20"/>
  </si>
  <si>
    <t>年度末現在</t>
    <rPh sb="0" eb="3">
      <t>ネンドマツ</t>
    </rPh>
    <rPh sb="3" eb="5">
      <t>ゲンザイ</t>
    </rPh>
    <phoneticPr fontId="20"/>
  </si>
  <si>
    <t xml:space="preserve"> （注） 和泉図書館の予約件数はWebからの予約件数を含む。</t>
  </si>
  <si>
    <t>貸出
団体</t>
    <rPh sb="0" eb="2">
      <t>カシダシ</t>
    </rPh>
    <rPh sb="3" eb="5">
      <t>ダンタイ</t>
    </rPh>
    <phoneticPr fontId="20"/>
  </si>
  <si>
    <t>貸出点数</t>
    <rPh sb="0" eb="2">
      <t>カシダシ</t>
    </rPh>
    <rPh sb="2" eb="4">
      <t>テンスウ</t>
    </rPh>
    <phoneticPr fontId="20"/>
  </si>
  <si>
    <t>予約
件数</t>
    <rPh sb="0" eb="2">
      <t>ヨヤク</t>
    </rPh>
    <rPh sb="3" eb="5">
      <t>ケンスウ</t>
    </rPh>
    <phoneticPr fontId="20"/>
  </si>
  <si>
    <t>3年度</t>
    <rPh sb="2" eb="3">
      <t>ド</t>
    </rPh>
    <phoneticPr fontId="20"/>
  </si>
  <si>
    <t>開館
日数</t>
    <rPh sb="0" eb="1">
      <t>カイ</t>
    </rPh>
    <rPh sb="1" eb="2">
      <t>カイカン</t>
    </rPh>
    <rPh sb="3" eb="5">
      <t>ニッスウ</t>
    </rPh>
    <phoneticPr fontId="20"/>
  </si>
  <si>
    <t>平成27年度</t>
    <rPh sb="0" eb="2">
      <t>ヘイセイ</t>
    </rPh>
    <rPh sb="4" eb="6">
      <t>ネンド</t>
    </rPh>
    <phoneticPr fontId="20"/>
  </si>
  <si>
    <t>8月</t>
  </si>
  <si>
    <t>（注）平成28年度から教育委員会の所管。</t>
    <rPh sb="1" eb="2">
      <t>チュウ</t>
    </rPh>
    <rPh sb="11" eb="13">
      <t>キョウイク</t>
    </rPh>
    <rPh sb="13" eb="16">
      <t>イインカイ</t>
    </rPh>
    <phoneticPr fontId="20"/>
  </si>
  <si>
    <t>3月</t>
  </si>
  <si>
    <t>有効登録者数</t>
  </si>
  <si>
    <t>平成27年度</t>
  </si>
  <si>
    <t>団体
登録</t>
    <rPh sb="0" eb="2">
      <t>ダンタイ</t>
    </rPh>
    <rPh sb="3" eb="5">
      <t>トウロク</t>
    </rPh>
    <phoneticPr fontId="20"/>
  </si>
  <si>
    <t>　資料：生涯学習推進室</t>
    <rPh sb="1" eb="3">
      <t>シリョウ</t>
    </rPh>
    <rPh sb="4" eb="6">
      <t>ショウガイ</t>
    </rPh>
    <rPh sb="6" eb="8">
      <t>ガクシュウ</t>
    </rPh>
    <rPh sb="8" eb="11">
      <t>スイシンシツ</t>
    </rPh>
    <phoneticPr fontId="20"/>
  </si>
  <si>
    <t>一般</t>
    <rPh sb="0" eb="2">
      <t>イッパン</t>
    </rPh>
    <phoneticPr fontId="20"/>
  </si>
  <si>
    <t>児童</t>
    <rPh sb="0" eb="2">
      <t>ジドウ</t>
    </rPh>
    <phoneticPr fontId="20"/>
  </si>
  <si>
    <t>うち児童書</t>
    <rPh sb="2" eb="5">
      <t>ジドウショ</t>
    </rPh>
    <phoneticPr fontId="20"/>
  </si>
  <si>
    <t>1月</t>
  </si>
  <si>
    <t>日</t>
    <rPh sb="0" eb="1">
      <t>ヒ</t>
    </rPh>
    <phoneticPr fontId="20"/>
  </si>
  <si>
    <t>（新規登録者数）</t>
    <rPh sb="1" eb="3">
      <t>シンキ</t>
    </rPh>
    <rPh sb="3" eb="6">
      <t>トウロクシャ</t>
    </rPh>
    <rPh sb="6" eb="7">
      <t>スウ</t>
    </rPh>
    <phoneticPr fontId="20"/>
  </si>
  <si>
    <t>6月</t>
  </si>
  <si>
    <t>和泉市図書館利用状況</t>
    <rPh sb="0" eb="2">
      <t>イズミ</t>
    </rPh>
    <rPh sb="2" eb="3">
      <t>シ</t>
    </rPh>
    <rPh sb="3" eb="6">
      <t>トショカン</t>
    </rPh>
    <rPh sb="6" eb="8">
      <t>リヨウ</t>
    </rPh>
    <rPh sb="8" eb="10">
      <t>ジョウキョウ</t>
    </rPh>
    <phoneticPr fontId="20"/>
  </si>
  <si>
    <t>7月</t>
  </si>
  <si>
    <t>9月</t>
  </si>
  <si>
    <t>10月</t>
  </si>
  <si>
    <t>2月</t>
  </si>
  <si>
    <t xml:space="preserve"> </t>
  </si>
  <si>
    <t>貸出団体</t>
    <rPh sb="0" eb="2">
      <t>カシダシ</t>
    </rPh>
    <rPh sb="2" eb="4">
      <t>ダンタイ</t>
    </rPh>
    <phoneticPr fontId="20"/>
  </si>
  <si>
    <t>予約件数</t>
    <rPh sb="0" eb="2">
      <t>ヨヤク</t>
    </rPh>
    <rPh sb="2" eb="4">
      <t>ケンスウ</t>
    </rPh>
    <phoneticPr fontId="20"/>
  </si>
  <si>
    <t>（新規登録者数）</t>
    <rPh sb="1" eb="3">
      <t>シンキ</t>
    </rPh>
    <rPh sb="3" eb="5">
      <t>トウロク</t>
    </rPh>
    <rPh sb="5" eb="6">
      <t>シャ</t>
    </rPh>
    <rPh sb="6" eb="7">
      <t>スウ</t>
    </rPh>
    <phoneticPr fontId="20"/>
  </si>
  <si>
    <t>　</t>
  </si>
  <si>
    <t>南部リージョンセンター図書室</t>
    <rPh sb="0" eb="2">
      <t>ナンブ</t>
    </rPh>
    <rPh sb="11" eb="14">
      <t>トショシツ</t>
    </rPh>
    <phoneticPr fontId="20"/>
  </si>
  <si>
    <t xml:space="preserve"> 29年度</t>
    <rPh sb="3" eb="5">
      <t>ネンド</t>
    </rPh>
    <phoneticPr fontId="20"/>
  </si>
  <si>
    <t xml:space="preserve"> （注）平成28年度から教育委員会の所管。</t>
    <rPh sb="12" eb="14">
      <t>キョウイク</t>
    </rPh>
    <rPh sb="14" eb="17">
      <t>イインカイ</t>
    </rPh>
    <phoneticPr fontId="20"/>
  </si>
  <si>
    <t>29年度</t>
    <rPh sb="2" eb="4">
      <t>ネンド</t>
    </rPh>
    <phoneticPr fontId="20"/>
  </si>
  <si>
    <t>30年度</t>
    <rPh sb="2" eb="4">
      <t>ネンド</t>
    </rPh>
    <phoneticPr fontId="20"/>
  </si>
  <si>
    <t xml:space="preserve"> 30年度</t>
    <rPh sb="3" eb="5">
      <t>ネンド</t>
    </rPh>
    <phoneticPr fontId="20"/>
  </si>
  <si>
    <t xml:space="preserve"> 30年度</t>
  </si>
  <si>
    <t>令和元年度</t>
    <rPh sb="0" eb="2">
      <t>レイワ</t>
    </rPh>
    <rPh sb="2" eb="5">
      <t>ガンネンド</t>
    </rPh>
    <phoneticPr fontId="20"/>
  </si>
  <si>
    <t>令和元年度</t>
    <rPh sb="0" eb="2">
      <t>レイワ</t>
    </rPh>
    <rPh sb="2" eb="4">
      <t>ガンネン</t>
    </rPh>
    <rPh sb="4" eb="5">
      <t>ド</t>
    </rPh>
    <phoneticPr fontId="20"/>
  </si>
  <si>
    <t xml:space="preserve">       -</t>
  </si>
  <si>
    <t>2年度</t>
    <rPh sb="2" eb="3">
      <t>ド</t>
    </rPh>
    <phoneticPr fontId="20"/>
  </si>
  <si>
    <t xml:space="preserve"> 令和元年度</t>
    <rPh sb="1" eb="3">
      <t>レイワ</t>
    </rPh>
    <rPh sb="3" eb="6">
      <t>ガンネンド</t>
    </rPh>
    <phoneticPr fontId="20"/>
  </si>
  <si>
    <t xml:space="preserve">        2年度</t>
    <rPh sb="9" eb="11">
      <t>ネンド</t>
    </rPh>
    <phoneticPr fontId="20"/>
  </si>
  <si>
    <t>（注）蔵書点数の「その他」には大活字本・ティーンズ・コミック・点字図書・視聴覚資料を含む。</t>
  </si>
  <si>
    <t xml:space="preserve">       2年度</t>
    <rPh sb="8" eb="10">
      <t>ネンド</t>
    </rPh>
    <phoneticPr fontId="20"/>
  </si>
  <si>
    <t>２年度</t>
    <rPh sb="1" eb="3">
      <t>ネンド</t>
    </rPh>
    <phoneticPr fontId="20"/>
  </si>
  <si>
    <t xml:space="preserve"> 令和元年度</t>
    <rPh sb="1" eb="3">
      <t>レイワ</t>
    </rPh>
    <rPh sb="3" eb="5">
      <t>モトトシ</t>
    </rPh>
    <rPh sb="5" eb="6">
      <t>ド</t>
    </rPh>
    <phoneticPr fontId="20"/>
  </si>
  <si>
    <t xml:space="preserve"> 平成28年度</t>
    <rPh sb="1" eb="3">
      <t>ヘイセイ</t>
    </rPh>
    <rPh sb="5" eb="7">
      <t>ネンド</t>
    </rPh>
    <phoneticPr fontId="20"/>
  </si>
  <si>
    <t>資料：生涯学習推進室</t>
    <rPh sb="0" eb="2">
      <t>シリョウ</t>
    </rPh>
    <rPh sb="3" eb="5">
      <t>ショウガイ</t>
    </rPh>
    <rPh sb="5" eb="7">
      <t>ガクシュウ</t>
    </rPh>
    <rPh sb="7" eb="10">
      <t>スイシンシツ</t>
    </rPh>
    <phoneticPr fontId="20"/>
  </si>
  <si>
    <t xml:space="preserve">       3年度</t>
    <rPh sb="8" eb="10">
      <t>ネンド</t>
    </rPh>
    <phoneticPr fontId="20"/>
  </si>
  <si>
    <t>３年度</t>
    <rPh sb="1" eb="3">
      <t>ネンド</t>
    </rPh>
    <phoneticPr fontId="20"/>
  </si>
  <si>
    <t>6年度</t>
  </si>
  <si>
    <t>３年度</t>
  </si>
  <si>
    <t>２年度</t>
  </si>
  <si>
    <t>平成28年度</t>
    <rPh sb="0" eb="2">
      <t>ヘイセイ</t>
    </rPh>
    <rPh sb="4" eb="6">
      <t>ネンド</t>
    </rPh>
    <phoneticPr fontId="20"/>
  </si>
  <si>
    <t>４年度</t>
  </si>
  <si>
    <t>4年度</t>
    <rPh sb="2" eb="3">
      <t>ド</t>
    </rPh>
    <phoneticPr fontId="20"/>
  </si>
  <si>
    <t xml:space="preserve">       4年度</t>
    <rPh sb="8" eb="10">
      <t>ネンド</t>
    </rPh>
    <phoneticPr fontId="20"/>
  </si>
  <si>
    <t>令 和 7 年</t>
    <rPh sb="0" eb="1">
      <t>レイ</t>
    </rPh>
    <rPh sb="2" eb="3">
      <t>ワ</t>
    </rPh>
    <rPh sb="6" eb="7">
      <t>ネン</t>
    </rPh>
    <phoneticPr fontId="20"/>
  </si>
  <si>
    <t>４年度</t>
    <rPh sb="1" eb="3">
      <t>ネンド</t>
    </rPh>
    <phoneticPr fontId="20"/>
  </si>
  <si>
    <t>点</t>
    <rPh sb="0" eb="1">
      <t>テン</t>
    </rPh>
    <phoneticPr fontId="20"/>
  </si>
  <si>
    <t>点　</t>
    <rPh sb="0" eb="1">
      <t>テン</t>
    </rPh>
    <phoneticPr fontId="20"/>
  </si>
  <si>
    <t xml:space="preserve"> 　資料：生涯学習推進室</t>
  </si>
  <si>
    <t>（注）蔵書点数の「その他」には大活字本・ティーンズ・コミック・点字図書・視聴覚資料を含む。</t>
    <rPh sb="33" eb="35">
      <t>トショ</t>
    </rPh>
    <rPh sb="42" eb="43">
      <t>フク</t>
    </rPh>
    <phoneticPr fontId="20"/>
  </si>
  <si>
    <t>（注)　　蔵書点数の「その他」には大活字本・ティーンズ・コミック・視聴覚資料を含む。</t>
    <rPh sb="39" eb="40">
      <t>フク</t>
    </rPh>
    <phoneticPr fontId="20"/>
  </si>
  <si>
    <t xml:space="preserve"> （注） 令和２年３月４日から５月３１日まで、新型コロナウィルス感染拡大に伴う臨時休館。</t>
    <rPh sb="2" eb="3">
      <t>チュウ</t>
    </rPh>
    <rPh sb="5" eb="6">
      <t>レイ</t>
    </rPh>
    <rPh sb="6" eb="7">
      <t>ワ</t>
    </rPh>
    <rPh sb="8" eb="9">
      <t>ネン</t>
    </rPh>
    <rPh sb="10" eb="11">
      <t>ガツ</t>
    </rPh>
    <rPh sb="12" eb="13">
      <t>ニチ</t>
    </rPh>
    <rPh sb="16" eb="17">
      <t>ガツ</t>
    </rPh>
    <rPh sb="19" eb="20">
      <t>ニチ</t>
    </rPh>
    <rPh sb="23" eb="25">
      <t>シンガタ</t>
    </rPh>
    <rPh sb="32" eb="34">
      <t>カンセン</t>
    </rPh>
    <rPh sb="34" eb="36">
      <t>カクダイ</t>
    </rPh>
    <rPh sb="37" eb="38">
      <t>トモナ</t>
    </rPh>
    <rPh sb="39" eb="41">
      <t>リンジ</t>
    </rPh>
    <rPh sb="41" eb="42">
      <t>キュウ</t>
    </rPh>
    <rPh sb="42" eb="43">
      <t>カン</t>
    </rPh>
    <phoneticPr fontId="20"/>
  </si>
  <si>
    <t xml:space="preserve"> （注） 平成27年度までは自動車文庫の利用状況も含む。</t>
    <rPh sb="5" eb="7">
      <t>ヘイセイ</t>
    </rPh>
    <rPh sb="9" eb="11">
      <t>ネンド</t>
    </rPh>
    <rPh sb="14" eb="17">
      <t>ジドウシャ</t>
    </rPh>
    <rPh sb="17" eb="19">
      <t>ブンコ</t>
    </rPh>
    <rPh sb="20" eb="22">
      <t>リヨウ</t>
    </rPh>
    <rPh sb="22" eb="24">
      <t>ジョウキョウ</t>
    </rPh>
    <rPh sb="25" eb="26">
      <t>フク</t>
    </rPh>
    <phoneticPr fontId="20"/>
  </si>
  <si>
    <t>（注）　和泉市図書館利用状況は和泉図書館、シティプラザ図書館、にじのとしょかん、南部リージョンセンター図書室、北部リージョンセンター図書室全館の合計です。</t>
    <rPh sb="1" eb="2">
      <t>チュウ</t>
    </rPh>
    <rPh sb="4" eb="7">
      <t>イズミシ</t>
    </rPh>
    <rPh sb="7" eb="10">
      <t>トショカン</t>
    </rPh>
    <rPh sb="10" eb="12">
      <t>リヨウ</t>
    </rPh>
    <rPh sb="12" eb="14">
      <t>ジョウキョウ</t>
    </rPh>
    <rPh sb="15" eb="17">
      <t>イズミ</t>
    </rPh>
    <rPh sb="17" eb="20">
      <t>トショカン</t>
    </rPh>
    <rPh sb="27" eb="30">
      <t>トショカン</t>
    </rPh>
    <rPh sb="40" eb="42">
      <t>ナンブ</t>
    </rPh>
    <rPh sb="51" eb="54">
      <t>トショシツ</t>
    </rPh>
    <rPh sb="55" eb="69">
      <t>ホクブ</t>
    </rPh>
    <rPh sb="69" eb="71">
      <t>ゼンカン</t>
    </rPh>
    <rPh sb="72" eb="74">
      <t>ゴウケイ</t>
    </rPh>
    <phoneticPr fontId="20"/>
  </si>
  <si>
    <t>（注）　平成27年度までは自動車文庫の利用状況も含む。　</t>
    <rPh sb="1" eb="2">
      <t>チュウ</t>
    </rPh>
    <phoneticPr fontId="20"/>
  </si>
  <si>
    <r>
      <t>（注）</t>
    </r>
    <r>
      <rPr>
        <sz val="11"/>
        <rFont val="Meiryo UI"/>
        <family val="3"/>
        <charset val="128"/>
      </rPr>
      <t>蔵書点数の「その他」には大活字本・ティーンズ・コミック・参考図書・点字図書・録音図書・視聴覚資料を含む。</t>
    </r>
    <rPh sb="31" eb="35">
      <t>サンコウトショ</t>
    </rPh>
    <rPh sb="38" eb="40">
      <t>トショ</t>
    </rPh>
    <rPh sb="52" eb="53">
      <t>フク</t>
    </rPh>
    <phoneticPr fontId="20"/>
  </si>
  <si>
    <t>28年度</t>
  </si>
  <si>
    <t>29年度</t>
  </si>
  <si>
    <t>30年度</t>
  </si>
  <si>
    <t>令和7年</t>
    <rPh sb="0" eb="2">
      <t>レイワ</t>
    </rPh>
    <rPh sb="3" eb="4">
      <t>ネン</t>
    </rPh>
    <phoneticPr fontId="20"/>
  </si>
  <si>
    <t>５年度</t>
  </si>
  <si>
    <t>5年度</t>
    <rPh sb="2" eb="3">
      <t>ド</t>
    </rPh>
    <phoneticPr fontId="20"/>
  </si>
  <si>
    <t xml:space="preserve"> 28年度</t>
  </si>
  <si>
    <t xml:space="preserve"> 29年度</t>
  </si>
  <si>
    <t xml:space="preserve"> 令和元年度</t>
  </si>
  <si>
    <t xml:space="preserve">        2年度</t>
  </si>
  <si>
    <t xml:space="preserve">        4年度</t>
  </si>
  <si>
    <t xml:space="preserve">        5年度</t>
    <rPh sb="9" eb="11">
      <t>ネンド</t>
    </rPh>
    <phoneticPr fontId="20"/>
  </si>
  <si>
    <t xml:space="preserve">       5年度</t>
    <rPh sb="8" eb="10">
      <t>ネンド</t>
    </rPh>
    <phoneticPr fontId="20"/>
  </si>
  <si>
    <t>５年度</t>
    <rPh sb="1" eb="3">
      <t>ネンド</t>
    </rPh>
    <phoneticPr fontId="20"/>
  </si>
  <si>
    <t>令和6年</t>
    <rPh sb="0" eb="2">
      <t>レイワ</t>
    </rPh>
    <rPh sb="3" eb="4">
      <t>ネン</t>
    </rPh>
    <phoneticPr fontId="20"/>
  </si>
  <si>
    <t>6年度</t>
    <rPh sb="2" eb="3">
      <t>ド</t>
    </rPh>
    <phoneticPr fontId="20"/>
  </si>
  <si>
    <t>６年度</t>
  </si>
  <si>
    <t xml:space="preserve">        6年度</t>
    <rPh sb="9" eb="11">
      <t>ネンド</t>
    </rPh>
    <phoneticPr fontId="20"/>
  </si>
  <si>
    <t xml:space="preserve">       6年度</t>
    <rPh sb="8" eb="10">
      <t>ネンド</t>
    </rPh>
    <phoneticPr fontId="20"/>
  </si>
  <si>
    <t>６年度</t>
    <rPh sb="1" eb="3">
      <t>ネンド</t>
    </rPh>
    <phoneticPr fontId="20"/>
  </si>
  <si>
    <t>平成26年度</t>
    <rPh sb="0" eb="2">
      <t>ヘイセイ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</si>
</sst>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#,##0_ ;[Red]\-#,##0\ "/>
    <numFmt numFmtId="178" formatCode="0_);[Red]\(0\)"/>
    <numFmt numFmtId="179" formatCode="#,##0.0_);[Red]\(#,##0.0\)"/>
    <numFmt numFmtId="180" formatCode="#,##0_ "/>
    <numFmt numFmtId="181" formatCode="0_ "/>
  </numFmts>
  <fonts count="36" x14ac:knownFonts="1">
    <font>
      <sz val="1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6.3"/>
      <name val="ＭＳ 明朝"/>
      <family val="1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name val="ＭＳ Ｐゴシック"/>
      <family val="3"/>
    </font>
    <font>
      <sz val="11"/>
      <name val="Meiryo UI"/>
      <family val="3"/>
    </font>
    <font>
      <sz val="12"/>
      <name val="Meiryo UI"/>
      <family val="3"/>
    </font>
    <font>
      <b/>
      <sz val="16"/>
      <name val="Meiryo UI"/>
      <family val="3"/>
    </font>
    <font>
      <sz val="14"/>
      <name val="Meiryo UI"/>
      <family val="3"/>
    </font>
    <font>
      <sz val="8"/>
      <name val="Meiryo UI"/>
      <family val="3"/>
    </font>
    <font>
      <b/>
      <sz val="20"/>
      <name val="Meiryo UI"/>
      <family val="3"/>
    </font>
    <font>
      <sz val="16"/>
      <name val="Meiryo UI"/>
      <family val="3"/>
    </font>
    <font>
      <sz val="11"/>
      <name val="ＭＳ Ｐゴシック"/>
      <family val="3"/>
    </font>
    <font>
      <sz val="11"/>
      <name val="Meiryo UI"/>
      <family val="3"/>
    </font>
    <font>
      <sz val="16"/>
      <name val="Meiryo UI"/>
      <family val="3"/>
    </font>
    <font>
      <sz val="12"/>
      <name val="Meiryo UI"/>
      <family val="3"/>
    </font>
    <font>
      <sz val="9.5"/>
      <name val="Meiryo UI"/>
      <family val="3"/>
    </font>
    <font>
      <sz val="8"/>
      <name val="Meiryo UI"/>
      <family val="3"/>
    </font>
    <font>
      <sz val="10"/>
      <name val="Meiryo UI"/>
      <family val="3"/>
    </font>
    <font>
      <sz val="11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92">
    <xf numFmtId="0" fontId="0" fillId="0" borderId="0" xfId="0"/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horizontal="right" vertical="center"/>
    </xf>
    <xf numFmtId="0" fontId="21" fillId="0" borderId="12" xfId="0" applyFont="1" applyFill="1" applyBorder="1" applyAlignment="1" applyProtection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176" fontId="21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4" fillId="0" borderId="0" xfId="0" applyFont="1" applyFill="1"/>
    <xf numFmtId="0" fontId="21" fillId="0" borderId="10" xfId="0" applyFont="1" applyFill="1" applyBorder="1"/>
    <xf numFmtId="0" fontId="21" fillId="0" borderId="16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right" vertical="center"/>
    </xf>
    <xf numFmtId="38" fontId="21" fillId="0" borderId="0" xfId="53" applyFont="1" applyFill="1" applyBorder="1" applyAlignment="1" applyProtection="1">
      <alignment vertical="center"/>
    </xf>
    <xf numFmtId="38" fontId="21" fillId="0" borderId="13" xfId="53" applyFont="1" applyFill="1" applyBorder="1" applyAlignment="1" applyProtection="1">
      <alignment vertical="center"/>
    </xf>
    <xf numFmtId="38" fontId="21" fillId="0" borderId="17" xfId="53" applyFont="1" applyFill="1" applyBorder="1" applyAlignment="1" applyProtection="1">
      <alignment vertical="center"/>
      <protection locked="0"/>
    </xf>
    <xf numFmtId="176" fontId="21" fillId="0" borderId="0" xfId="0" applyNumberFormat="1" applyFont="1" applyFill="1" applyAlignment="1">
      <alignment horizontal="left" vertical="center" wrapText="1"/>
    </xf>
    <xf numFmtId="0" fontId="21" fillId="0" borderId="14" xfId="0" applyFont="1" applyFill="1" applyBorder="1" applyAlignment="1">
      <alignment horizontal="right"/>
    </xf>
    <xf numFmtId="38" fontId="21" fillId="0" borderId="13" xfId="53" applyFont="1" applyFill="1" applyBorder="1" applyAlignment="1" applyProtection="1">
      <alignment horizontal="right" vertical="center"/>
    </xf>
    <xf numFmtId="38" fontId="21" fillId="0" borderId="0" xfId="53" applyFont="1" applyFill="1" applyBorder="1" applyAlignment="1" applyProtection="1">
      <alignment horizontal="right" vertical="center"/>
    </xf>
    <xf numFmtId="38" fontId="21" fillId="0" borderId="17" xfId="53" applyFont="1" applyFill="1" applyBorder="1" applyAlignment="1" applyProtection="1">
      <alignment horizontal="right" vertical="center"/>
      <protection locked="0"/>
    </xf>
    <xf numFmtId="0" fontId="21" fillId="0" borderId="18" xfId="0" applyFont="1" applyFill="1" applyBorder="1" applyAlignment="1">
      <alignment horizontal="center" vertical="center"/>
    </xf>
    <xf numFmtId="176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1" fillId="0" borderId="16" xfId="0" applyFont="1" applyFill="1" applyBorder="1" applyAlignment="1">
      <alignment horizontal="center" vertical="center" wrapText="1" shrinkToFit="1"/>
    </xf>
    <xf numFmtId="0" fontId="25" fillId="0" borderId="21" xfId="0" applyFont="1" applyFill="1" applyBorder="1" applyAlignment="1">
      <alignment horizontal="right" vertical="center"/>
    </xf>
    <xf numFmtId="38" fontId="21" fillId="0" borderId="22" xfId="53" applyFont="1" applyFill="1" applyBorder="1" applyAlignment="1" applyProtection="1">
      <alignment vertical="center"/>
    </xf>
    <xf numFmtId="38" fontId="21" fillId="0" borderId="23" xfId="53" applyFont="1" applyFill="1" applyBorder="1" applyAlignment="1" applyProtection="1">
      <alignment vertical="center"/>
      <protection locked="0"/>
    </xf>
    <xf numFmtId="0" fontId="21" fillId="0" borderId="0" xfId="0" applyFont="1" applyFill="1" applyAlignment="1">
      <alignment horizontal="right"/>
    </xf>
    <xf numFmtId="0" fontId="21" fillId="0" borderId="16" xfId="0" applyFont="1" applyFill="1" applyBorder="1" applyAlignment="1">
      <alignment horizontal="center" wrapText="1" shrinkToFit="1"/>
    </xf>
    <xf numFmtId="0" fontId="21" fillId="0" borderId="21" xfId="0" applyFont="1" applyFill="1" applyBorder="1" applyAlignment="1">
      <alignment horizontal="right"/>
    </xf>
    <xf numFmtId="38" fontId="21" fillId="0" borderId="22" xfId="53" applyFont="1" applyFill="1" applyBorder="1" applyAlignment="1" applyProtection="1">
      <alignment horizontal="right" vertical="center"/>
    </xf>
    <xf numFmtId="38" fontId="21" fillId="0" borderId="23" xfId="53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Alignment="1">
      <alignment vertical="center"/>
    </xf>
    <xf numFmtId="0" fontId="21" fillId="0" borderId="15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distributed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 justifyLastLine="1"/>
    </xf>
    <xf numFmtId="176" fontId="21" fillId="0" borderId="0" xfId="0" applyNumberFormat="1" applyFont="1" applyFill="1" applyAlignment="1">
      <alignment horizontal="right" vertical="center"/>
    </xf>
    <xf numFmtId="0" fontId="21" fillId="0" borderId="14" xfId="0" applyFont="1" applyFill="1" applyBorder="1" applyAlignment="1">
      <alignment horizontal="right" vertical="center"/>
    </xf>
    <xf numFmtId="177" fontId="21" fillId="0" borderId="0" xfId="53" applyNumberFormat="1" applyFont="1" applyFill="1" applyBorder="1" applyAlignment="1" applyProtection="1">
      <alignment horizontal="right" vertical="center"/>
    </xf>
    <xf numFmtId="177" fontId="21" fillId="0" borderId="0" xfId="53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177" fontId="21" fillId="0" borderId="0" xfId="53" applyNumberFormat="1" applyFont="1" applyFill="1" applyBorder="1" applyAlignment="1" applyProtection="1">
      <alignment vertical="center"/>
      <protection locked="0"/>
    </xf>
    <xf numFmtId="178" fontId="21" fillId="0" borderId="0" xfId="0" applyNumberFormat="1" applyFont="1" applyFill="1" applyAlignment="1" applyProtection="1">
      <alignment vertical="center"/>
      <protection locked="0"/>
    </xf>
    <xf numFmtId="179" fontId="21" fillId="0" borderId="17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Alignment="1">
      <alignment vertical="center" justifyLastLine="1"/>
    </xf>
    <xf numFmtId="177" fontId="21" fillId="0" borderId="0" xfId="0" applyNumberFormat="1" applyFont="1" applyFill="1" applyAlignment="1">
      <alignment vertical="center"/>
    </xf>
    <xf numFmtId="176" fontId="21" fillId="0" borderId="0" xfId="0" applyNumberFormat="1" applyFont="1" applyFill="1" applyAlignment="1" applyProtection="1">
      <alignment vertical="center"/>
      <protection locked="0"/>
    </xf>
    <xf numFmtId="176" fontId="21" fillId="0" borderId="0" xfId="0" applyNumberFormat="1" applyFont="1" applyFill="1" applyAlignment="1" applyProtection="1">
      <alignment vertical="center"/>
    </xf>
    <xf numFmtId="0" fontId="21" fillId="0" borderId="16" xfId="0" applyFont="1" applyFill="1" applyBorder="1" applyAlignment="1">
      <alignment horizontal="distributed" vertical="center"/>
    </xf>
    <xf numFmtId="177" fontId="21" fillId="0" borderId="0" xfId="0" applyNumberFormat="1" applyFont="1" applyFill="1" applyAlignment="1" applyProtection="1">
      <alignment vertical="center"/>
      <protection locked="0"/>
    </xf>
    <xf numFmtId="179" fontId="21" fillId="0" borderId="17" xfId="0" applyNumberFormat="1" applyFont="1" applyFill="1" applyBorder="1" applyAlignment="1" applyProtection="1">
      <alignment horizontal="right" vertical="center"/>
      <protection locked="0"/>
    </xf>
    <xf numFmtId="176" fontId="21" fillId="0" borderId="0" xfId="0" applyNumberFormat="1" applyFont="1" applyFill="1" applyAlignment="1">
      <alignment vertical="center" justifyLastLine="1"/>
    </xf>
    <xf numFmtId="180" fontId="21" fillId="0" borderId="0" xfId="0" applyNumberFormat="1" applyFont="1" applyFill="1" applyAlignment="1">
      <alignment horizontal="right" vertical="center"/>
    </xf>
    <xf numFmtId="180" fontId="21" fillId="0" borderId="0" xfId="0" applyNumberFormat="1" applyFont="1" applyFill="1" applyAlignment="1" applyProtection="1">
      <alignment vertical="center"/>
      <protection locked="0"/>
    </xf>
    <xf numFmtId="180" fontId="21" fillId="0" borderId="0" xfId="0" applyNumberFormat="1" applyFont="1" applyFill="1" applyAlignment="1">
      <alignment vertical="center"/>
    </xf>
    <xf numFmtId="38" fontId="21" fillId="0" borderId="0" xfId="0" applyNumberFormat="1" applyFont="1" applyFill="1" applyAlignment="1">
      <alignment vertical="center"/>
    </xf>
    <xf numFmtId="0" fontId="21" fillId="0" borderId="21" xfId="0" applyFont="1" applyFill="1" applyBorder="1" applyAlignment="1">
      <alignment horizontal="right" vertical="center"/>
    </xf>
    <xf numFmtId="177" fontId="21" fillId="0" borderId="22" xfId="53" applyNumberFormat="1" applyFont="1" applyFill="1" applyBorder="1" applyAlignment="1" applyProtection="1">
      <alignment horizontal="right" vertical="center"/>
    </xf>
    <xf numFmtId="177" fontId="21" fillId="0" borderId="22" xfId="53" applyNumberFormat="1" applyFont="1" applyFill="1" applyBorder="1" applyAlignment="1" applyProtection="1">
      <alignment horizontal="right" vertical="center"/>
      <protection locked="0"/>
    </xf>
    <xf numFmtId="177" fontId="21" fillId="0" borderId="22" xfId="0" applyNumberFormat="1" applyFont="1" applyFill="1" applyBorder="1" applyAlignment="1" applyProtection="1">
      <alignment vertical="center"/>
      <protection locked="0"/>
    </xf>
    <xf numFmtId="179" fontId="21" fillId="0" borderId="23" xfId="0" applyNumberFormat="1" applyFont="1" applyFill="1" applyBorder="1" applyAlignment="1" applyProtection="1">
      <alignment vertical="center"/>
      <protection locked="0"/>
    </xf>
    <xf numFmtId="176" fontId="21" fillId="0" borderId="22" xfId="0" applyNumberFormat="1" applyFont="1" applyFill="1" applyBorder="1" applyAlignment="1">
      <alignment horizontal="right" vertical="center"/>
    </xf>
    <xf numFmtId="176" fontId="21" fillId="0" borderId="22" xfId="0" applyNumberFormat="1" applyFont="1" applyFill="1" applyBorder="1" applyAlignment="1">
      <alignment vertical="center"/>
    </xf>
    <xf numFmtId="176" fontId="21" fillId="0" borderId="22" xfId="0" applyNumberFormat="1" applyFont="1" applyFill="1" applyBorder="1" applyAlignment="1" applyProtection="1">
      <alignment vertical="center"/>
      <protection locked="0"/>
    </xf>
    <xf numFmtId="181" fontId="21" fillId="0" borderId="22" xfId="0" applyNumberFormat="1" applyFont="1" applyFill="1" applyBorder="1" applyAlignment="1" applyProtection="1">
      <alignment vertical="center"/>
      <protection locked="0"/>
    </xf>
    <xf numFmtId="176" fontId="21" fillId="0" borderId="22" xfId="0" applyNumberFormat="1" applyFont="1" applyFill="1" applyBorder="1" applyAlignment="1" applyProtection="1">
      <alignment vertical="center"/>
    </xf>
    <xf numFmtId="181" fontId="21" fillId="0" borderId="0" xfId="0" applyNumberFormat="1" applyFont="1" applyFill="1" applyAlignment="1">
      <alignment vertical="center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30" fillId="0" borderId="0" xfId="0" applyFont="1" applyFill="1"/>
    <xf numFmtId="0" fontId="29" fillId="0" borderId="15" xfId="0" applyFont="1" applyFill="1" applyBorder="1"/>
    <xf numFmtId="0" fontId="31" fillId="0" borderId="13" xfId="0" applyFont="1" applyFill="1" applyBorder="1"/>
    <xf numFmtId="0" fontId="31" fillId="0" borderId="13" xfId="0" applyFont="1" applyFill="1" applyBorder="1" applyAlignment="1">
      <alignment horizontal="right"/>
    </xf>
    <xf numFmtId="176" fontId="31" fillId="0" borderId="13" xfId="0" applyNumberFormat="1" applyFont="1" applyFill="1" applyBorder="1"/>
    <xf numFmtId="0" fontId="31" fillId="0" borderId="24" xfId="0" applyFont="1" applyFill="1" applyBorder="1"/>
    <xf numFmtId="0" fontId="32" fillId="0" borderId="0" xfId="0" applyFont="1" applyFill="1"/>
    <xf numFmtId="0" fontId="29" fillId="0" borderId="22" xfId="0" applyFont="1" applyFill="1" applyBorder="1" applyAlignment="1">
      <alignment horizontal="center"/>
    </xf>
    <xf numFmtId="0" fontId="31" fillId="0" borderId="22" xfId="0" applyFont="1" applyFill="1" applyBorder="1" applyAlignment="1">
      <alignment horizontal="center"/>
    </xf>
    <xf numFmtId="0" fontId="31" fillId="0" borderId="22" xfId="0" applyFont="1" applyFill="1" applyBorder="1" applyAlignment="1">
      <alignment horizontal="right"/>
    </xf>
    <xf numFmtId="0" fontId="31" fillId="0" borderId="23" xfId="0" applyFont="1" applyFill="1" applyBorder="1" applyAlignment="1">
      <alignment horizontal="right"/>
    </xf>
    <xf numFmtId="0" fontId="29" fillId="0" borderId="16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right"/>
    </xf>
    <xf numFmtId="176" fontId="29" fillId="0" borderId="0" xfId="0" applyNumberFormat="1" applyFont="1" applyFill="1"/>
    <xf numFmtId="176" fontId="29" fillId="0" borderId="0" xfId="0" applyNumberFormat="1" applyFont="1" applyFill="1" applyAlignment="1">
      <alignment vertical="center"/>
    </xf>
    <xf numFmtId="176" fontId="29" fillId="0" borderId="0" xfId="0" applyNumberFormat="1" applyFont="1" applyFill="1" applyAlignment="1" applyProtection="1">
      <alignment vertical="center"/>
    </xf>
    <xf numFmtId="176" fontId="29" fillId="0" borderId="0" xfId="0" applyNumberFormat="1" applyFont="1" applyFill="1" applyAlignment="1" applyProtection="1">
      <alignment vertical="center"/>
      <protection locked="0"/>
    </xf>
    <xf numFmtId="176" fontId="29" fillId="0" borderId="13" xfId="53" applyNumberFormat="1" applyFont="1" applyFill="1" applyBorder="1" applyAlignment="1" applyProtection="1">
      <protection locked="0"/>
    </xf>
    <xf numFmtId="176" fontId="29" fillId="0" borderId="13" xfId="53" applyNumberFormat="1" applyFont="1" applyFill="1" applyBorder="1" applyAlignment="1" applyProtection="1">
      <alignment horizontal="right" vertical="center"/>
      <protection locked="0"/>
    </xf>
    <xf numFmtId="176" fontId="29" fillId="0" borderId="0" xfId="0" applyNumberFormat="1" applyFont="1" applyFill="1" applyAlignment="1" applyProtection="1">
      <alignment horizontal="right" vertical="center"/>
      <protection locked="0"/>
    </xf>
    <xf numFmtId="176" fontId="29" fillId="0" borderId="17" xfId="0" applyNumberFormat="1" applyFont="1" applyFill="1" applyBorder="1" applyAlignment="1" applyProtection="1">
      <alignment vertical="center"/>
      <protection locked="0"/>
    </xf>
    <xf numFmtId="176" fontId="29" fillId="0" borderId="0" xfId="53" applyNumberFormat="1" applyFont="1" applyFill="1" applyBorder="1" applyAlignment="1" applyProtection="1">
      <protection locked="0"/>
    </xf>
    <xf numFmtId="0" fontId="31" fillId="0" borderId="16" xfId="0" applyFont="1" applyFill="1" applyBorder="1" applyAlignment="1">
      <alignment horizontal="distributed"/>
    </xf>
    <xf numFmtId="176" fontId="29" fillId="0" borderId="0" xfId="53" applyNumberFormat="1" applyFont="1" applyFill="1" applyBorder="1" applyAlignment="1" applyProtection="1">
      <alignment vertical="center"/>
      <protection locked="0"/>
    </xf>
    <xf numFmtId="176" fontId="29" fillId="0" borderId="0" xfId="53" applyNumberFormat="1" applyFont="1" applyFill="1" applyBorder="1" applyAlignment="1" applyProtection="1">
      <alignment horizontal="right" vertical="center"/>
      <protection locked="0"/>
    </xf>
    <xf numFmtId="0" fontId="33" fillId="0" borderId="21" xfId="0" applyFont="1" applyFill="1" applyBorder="1" applyAlignment="1">
      <alignment horizontal="right"/>
    </xf>
    <xf numFmtId="176" fontId="29" fillId="0" borderId="22" xfId="0" applyNumberFormat="1" applyFont="1" applyFill="1" applyBorder="1"/>
    <xf numFmtId="176" fontId="29" fillId="0" borderId="22" xfId="0" applyNumberFormat="1" applyFont="1" applyFill="1" applyBorder="1" applyAlignment="1">
      <alignment vertical="center"/>
    </xf>
    <xf numFmtId="176" fontId="29" fillId="0" borderId="22" xfId="0" applyNumberFormat="1" applyFont="1" applyFill="1" applyBorder="1" applyAlignment="1" applyProtection="1">
      <alignment vertical="center"/>
    </xf>
    <xf numFmtId="176" fontId="29" fillId="0" borderId="22" xfId="0" applyNumberFormat="1" applyFont="1" applyFill="1" applyBorder="1" applyAlignment="1" applyProtection="1">
      <alignment vertical="center"/>
      <protection locked="0"/>
    </xf>
    <xf numFmtId="176" fontId="29" fillId="0" borderId="22" xfId="53" applyNumberFormat="1" applyFont="1" applyFill="1" applyBorder="1" applyAlignment="1" applyProtection="1">
      <protection locked="0"/>
    </xf>
    <xf numFmtId="176" fontId="29" fillId="0" borderId="22" xfId="0" applyNumberFormat="1" applyFont="1" applyFill="1" applyBorder="1" applyAlignment="1" applyProtection="1">
      <alignment horizontal="right" vertical="center"/>
      <protection locked="0"/>
    </xf>
    <xf numFmtId="176" fontId="29" fillId="0" borderId="23" xfId="0" applyNumberFormat="1" applyFont="1" applyFill="1" applyBorder="1" applyAlignment="1" applyProtection="1">
      <alignment horizontal="right" vertical="center"/>
      <protection locked="0"/>
    </xf>
    <xf numFmtId="0" fontId="21" fillId="0" borderId="15" xfId="0" applyFont="1" applyFill="1" applyBorder="1" applyAlignment="1">
      <alignment horizontal="distributed" vertical="center" justifyLastLine="1"/>
    </xf>
    <xf numFmtId="0" fontId="21" fillId="0" borderId="14" xfId="0" applyFont="1" applyFill="1" applyBorder="1" applyAlignment="1">
      <alignment horizontal="distributed" vertical="center" justifyLastLine="1"/>
    </xf>
    <xf numFmtId="0" fontId="21" fillId="0" borderId="16" xfId="0" applyFont="1" applyFill="1" applyBorder="1" applyAlignment="1">
      <alignment horizontal="distributed" vertical="center" justifyLastLine="1"/>
    </xf>
    <xf numFmtId="0" fontId="21" fillId="0" borderId="21" xfId="0" applyFont="1" applyFill="1" applyBorder="1" applyAlignment="1">
      <alignment horizontal="distributed" vertical="center" justifyLastLine="1"/>
    </xf>
    <xf numFmtId="176" fontId="21" fillId="0" borderId="14" xfId="0" applyNumberFormat="1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distributed" vertical="center" justifyLastLine="1"/>
    </xf>
    <xf numFmtId="0" fontId="21" fillId="0" borderId="19" xfId="0" applyFont="1" applyFill="1" applyBorder="1" applyAlignment="1">
      <alignment horizontal="distributed" vertical="center" justifyLastLine="1"/>
    </xf>
    <xf numFmtId="0" fontId="21" fillId="0" borderId="20" xfId="0" applyFont="1" applyFill="1" applyBorder="1" applyAlignment="1">
      <alignment horizontal="distributed" vertical="center" justifyLastLine="1"/>
    </xf>
    <xf numFmtId="0" fontId="21" fillId="0" borderId="0" xfId="0" applyFont="1" applyFill="1" applyAlignment="1">
      <alignment horizontal="left" vertical="center" wrapText="1"/>
    </xf>
    <xf numFmtId="0" fontId="21" fillId="0" borderId="18" xfId="0" applyFont="1" applyFill="1" applyBorder="1" applyAlignment="1">
      <alignment horizontal="distributed" justifyLastLine="1"/>
    </xf>
    <xf numFmtId="0" fontId="21" fillId="0" borderId="19" xfId="0" applyFont="1" applyFill="1" applyBorder="1" applyAlignment="1">
      <alignment horizontal="distributed" justifyLastLine="1"/>
    </xf>
    <xf numFmtId="0" fontId="21" fillId="0" borderId="20" xfId="0" applyFont="1" applyFill="1" applyBorder="1" applyAlignment="1">
      <alignment horizontal="distributed" justifyLastLine="1"/>
    </xf>
    <xf numFmtId="0" fontId="21" fillId="0" borderId="16" xfId="0" applyFont="1" applyFill="1" applyBorder="1" applyAlignment="1">
      <alignment horizontal="distributed" justifyLastLine="1"/>
    </xf>
    <xf numFmtId="0" fontId="21" fillId="0" borderId="14" xfId="0" applyFont="1" applyFill="1" applyBorder="1" applyAlignment="1">
      <alignment horizontal="distributed" justifyLastLine="1"/>
    </xf>
    <xf numFmtId="0" fontId="21" fillId="0" borderId="21" xfId="0" applyFont="1" applyFill="1" applyBorder="1" applyAlignment="1">
      <alignment horizontal="distributed" justifyLastLine="1"/>
    </xf>
    <xf numFmtId="0" fontId="21" fillId="0" borderId="14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2" fillId="0" borderId="10" xfId="0" applyFont="1" applyFill="1" applyBorder="1" applyAlignment="1">
      <alignment horizontal="distributed" vertical="center" justifyLastLine="1"/>
    </xf>
    <xf numFmtId="0" fontId="22" fillId="0" borderId="11" xfId="0" applyFont="1" applyFill="1" applyBorder="1" applyAlignment="1">
      <alignment horizontal="distributed" vertical="center" justifyLastLine="1"/>
    </xf>
    <xf numFmtId="0" fontId="21" fillId="0" borderId="16" xfId="0" applyFont="1" applyFill="1" applyBorder="1" applyAlignment="1">
      <alignment horizontal="distributed" vertical="center" wrapText="1" justifyLastLine="1"/>
    </xf>
    <xf numFmtId="0" fontId="21" fillId="0" borderId="10" xfId="0" applyFont="1" applyFill="1" applyBorder="1" applyAlignment="1">
      <alignment horizontal="distributed" vertical="center" justifyLastLine="1"/>
    </xf>
    <xf numFmtId="0" fontId="21" fillId="0" borderId="11" xfId="0" applyFont="1" applyFill="1" applyBorder="1" applyAlignment="1">
      <alignment horizontal="distributed" vertical="center" justifyLastLine="1"/>
    </xf>
    <xf numFmtId="0" fontId="21" fillId="0" borderId="10" xfId="0" applyFont="1" applyFill="1" applyBorder="1" applyAlignment="1">
      <alignment horizontal="distributed" vertical="center" wrapText="1" justifyLastLine="1"/>
    </xf>
    <xf numFmtId="0" fontId="21" fillId="0" borderId="11" xfId="0" applyFont="1" applyFill="1" applyBorder="1" applyAlignment="1">
      <alignment horizontal="distributed" vertical="center" wrapText="1" justifyLastLine="1"/>
    </xf>
    <xf numFmtId="0" fontId="21" fillId="0" borderId="0" xfId="0" applyFont="1" applyFill="1" applyAlignment="1">
      <alignment horizontal="right" vertical="center"/>
    </xf>
    <xf numFmtId="0" fontId="21" fillId="0" borderId="18" xfId="0" applyFont="1" applyFill="1" applyBorder="1" applyAlignment="1">
      <alignment horizontal="distributed" vertical="justify" justifyLastLine="1"/>
    </xf>
    <xf numFmtId="0" fontId="21" fillId="0" borderId="19" xfId="0" applyFont="1" applyFill="1" applyBorder="1" applyAlignment="1">
      <alignment horizontal="distributed" vertical="justify" justifyLastLine="1"/>
    </xf>
    <xf numFmtId="0" fontId="21" fillId="0" borderId="20" xfId="0" applyFont="1" applyFill="1" applyBorder="1" applyAlignment="1">
      <alignment horizontal="distributed" vertical="justify" justifyLastLine="1"/>
    </xf>
    <xf numFmtId="0" fontId="21" fillId="0" borderId="16" xfId="0" applyFont="1" applyFill="1" applyBorder="1" applyAlignment="1">
      <alignment horizontal="center" vertical="center" justifyLastLine="1"/>
    </xf>
    <xf numFmtId="0" fontId="21" fillId="0" borderId="13" xfId="0" applyFont="1" applyFill="1" applyBorder="1" applyAlignment="1">
      <alignment horizontal="right" vertical="center" shrinkToFit="1"/>
    </xf>
    <xf numFmtId="0" fontId="21" fillId="0" borderId="22" xfId="0" applyFont="1" applyFill="1" applyBorder="1" applyAlignment="1">
      <alignment horizontal="right" vertical="center" shrinkToFit="1"/>
    </xf>
    <xf numFmtId="0" fontId="21" fillId="0" borderId="13" xfId="0" applyFont="1" applyFill="1" applyBorder="1" applyAlignment="1" applyProtection="1">
      <alignment horizontal="right" vertical="center" shrinkToFit="1"/>
    </xf>
    <xf numFmtId="0" fontId="21" fillId="0" borderId="22" xfId="0" applyFont="1" applyFill="1" applyBorder="1" applyAlignment="1" applyProtection="1">
      <alignment horizontal="right" vertical="center" shrinkToFit="1"/>
    </xf>
    <xf numFmtId="0" fontId="21" fillId="0" borderId="24" xfId="0" applyFont="1" applyFill="1" applyBorder="1" applyAlignment="1">
      <alignment horizontal="distributed" vertical="center" justifyLastLine="1"/>
    </xf>
    <xf numFmtId="0" fontId="21" fillId="0" borderId="23" xfId="0" applyFont="1" applyFill="1" applyBorder="1" applyAlignment="1">
      <alignment horizontal="distributed" vertical="center" justifyLastLine="1"/>
    </xf>
    <xf numFmtId="0" fontId="21" fillId="0" borderId="0" xfId="0" applyFont="1" applyFill="1" applyAlignment="1">
      <alignment wrapText="1"/>
    </xf>
    <xf numFmtId="0" fontId="28" fillId="0" borderId="22" xfId="0" applyFont="1" applyFill="1" applyBorder="1" applyAlignment="1">
      <alignment horizontal="right" vertical="center" shrinkToFit="1"/>
    </xf>
    <xf numFmtId="0" fontId="21" fillId="0" borderId="14" xfId="0" applyFont="1" applyFill="1" applyBorder="1" applyAlignment="1">
      <alignment wrapText="1"/>
    </xf>
    <xf numFmtId="0" fontId="26" fillId="0" borderId="0" xfId="0" applyFont="1" applyFill="1" applyAlignment="1">
      <alignment horizontal="left" vertical="center"/>
    </xf>
    <xf numFmtId="0" fontId="21" fillId="0" borderId="13" xfId="0" applyFont="1" applyFill="1" applyBorder="1" applyAlignment="1">
      <alignment horizontal="distributed" vertical="center" justifyLastLine="1"/>
    </xf>
    <xf numFmtId="0" fontId="21" fillId="0" borderId="21" xfId="0" applyFont="1" applyFill="1" applyBorder="1" applyAlignment="1">
      <alignment horizontal="center" vertical="center" justifyLastLine="1"/>
    </xf>
    <xf numFmtId="0" fontId="21" fillId="0" borderId="22" xfId="0" applyFont="1" applyFill="1" applyBorder="1" applyAlignment="1">
      <alignment horizontal="center" vertical="center" justifyLastLine="1"/>
    </xf>
    <xf numFmtId="0" fontId="21" fillId="0" borderId="23" xfId="0" applyFont="1" applyFill="1" applyBorder="1" applyAlignment="1">
      <alignment horizontal="center" vertical="center" justifyLastLine="1"/>
    </xf>
    <xf numFmtId="0" fontId="21" fillId="0" borderId="10" xfId="0" applyFont="1" applyFill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horizontal="center" vertical="center" wrapText="1" shrinkToFit="1"/>
    </xf>
    <xf numFmtId="0" fontId="21" fillId="0" borderId="11" xfId="0" applyFont="1" applyFill="1" applyBorder="1" applyAlignment="1">
      <alignment horizontal="center" vertical="center" wrapText="1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right"/>
    </xf>
    <xf numFmtId="0" fontId="29" fillId="0" borderId="18" xfId="0" applyFont="1" applyFill="1" applyBorder="1" applyAlignment="1">
      <alignment horizontal="distributed" justifyLastLine="1"/>
    </xf>
    <xf numFmtId="0" fontId="29" fillId="0" borderId="19" xfId="0" applyFont="1" applyFill="1" applyBorder="1" applyAlignment="1">
      <alignment horizontal="distributed" justifyLastLine="1"/>
    </xf>
    <xf numFmtId="0" fontId="29" fillId="0" borderId="20" xfId="0" applyFont="1" applyFill="1" applyBorder="1" applyAlignment="1">
      <alignment horizontal="distributed" justifyLastLine="1"/>
    </xf>
    <xf numFmtId="0" fontId="31" fillId="0" borderId="18" xfId="0" applyFont="1" applyFill="1" applyBorder="1" applyAlignment="1">
      <alignment horizontal="distributed" justifyLastLine="1"/>
    </xf>
    <xf numFmtId="0" fontId="31" fillId="0" borderId="19" xfId="0" applyFont="1" applyFill="1" applyBorder="1" applyAlignment="1">
      <alignment horizontal="distributed" justifyLastLine="1"/>
    </xf>
    <xf numFmtId="0" fontId="31" fillId="0" borderId="20" xfId="0" applyFont="1" applyFill="1" applyBorder="1" applyAlignment="1">
      <alignment horizontal="distributed" justifyLastLine="1"/>
    </xf>
    <xf numFmtId="0" fontId="31" fillId="0" borderId="18" xfId="0" applyFont="1" applyFill="1" applyBorder="1" applyAlignment="1">
      <alignment horizontal="center" shrinkToFit="1"/>
    </xf>
    <xf numFmtId="0" fontId="31" fillId="0" borderId="19" xfId="0" applyFont="1" applyFill="1" applyBorder="1" applyAlignment="1">
      <alignment horizontal="center" shrinkToFit="1"/>
    </xf>
    <xf numFmtId="0" fontId="31" fillId="0" borderId="20" xfId="0" applyFont="1" applyFill="1" applyBorder="1" applyAlignment="1">
      <alignment horizontal="center" shrinkToFit="1"/>
    </xf>
    <xf numFmtId="0" fontId="31" fillId="0" borderId="13" xfId="0" applyFont="1" applyFill="1" applyBorder="1" applyAlignment="1">
      <alignment horizontal="right" vertical="center" shrinkToFit="1"/>
    </xf>
    <xf numFmtId="0" fontId="31" fillId="0" borderId="22" xfId="0" applyFont="1" applyFill="1" applyBorder="1" applyAlignment="1">
      <alignment horizontal="right" vertical="center" shrinkToFit="1"/>
    </xf>
    <xf numFmtId="0" fontId="29" fillId="0" borderId="13" xfId="0" applyFont="1" applyFill="1" applyBorder="1" applyAlignment="1">
      <alignment horizontal="right" vertical="center" shrinkToFit="1"/>
    </xf>
    <xf numFmtId="0" fontId="29" fillId="0" borderId="22" xfId="0" applyFont="1" applyFill="1" applyBorder="1" applyAlignment="1">
      <alignment horizontal="right" vertical="center" shrinkToFit="1"/>
    </xf>
    <xf numFmtId="0" fontId="29" fillId="0" borderId="13" xfId="0" applyFont="1" applyFill="1" applyBorder="1" applyAlignment="1" applyProtection="1">
      <alignment horizontal="right" vertical="center" shrinkToFit="1"/>
    </xf>
    <xf numFmtId="0" fontId="29" fillId="0" borderId="22" xfId="0" applyFont="1" applyFill="1" applyBorder="1" applyAlignment="1" applyProtection="1">
      <alignment horizontal="right" vertical="center" shrinkToFit="1"/>
    </xf>
    <xf numFmtId="0" fontId="32" fillId="0" borderId="14" xfId="0" applyFont="1" applyFill="1" applyBorder="1" applyAlignment="1">
      <alignment horizontal="left"/>
    </xf>
    <xf numFmtId="0" fontId="31" fillId="0" borderId="15" xfId="0" applyFont="1" applyFill="1" applyBorder="1" applyAlignment="1">
      <alignment horizontal="distributed" vertical="center" justifyLastLine="1"/>
    </xf>
    <xf numFmtId="0" fontId="31" fillId="0" borderId="13" xfId="0" applyFont="1" applyFill="1" applyBorder="1" applyAlignment="1">
      <alignment horizontal="distributed" vertical="center" justifyLastLine="1"/>
    </xf>
    <xf numFmtId="0" fontId="31" fillId="0" borderId="24" xfId="0" applyFont="1" applyFill="1" applyBorder="1" applyAlignment="1">
      <alignment horizontal="distributed" vertical="center" justifyLastLine="1"/>
    </xf>
    <xf numFmtId="0" fontId="31" fillId="0" borderId="21" xfId="0" applyFont="1" applyFill="1" applyBorder="1" applyAlignment="1">
      <alignment horizontal="center" vertical="center" justifyLastLine="1"/>
    </xf>
    <xf numFmtId="0" fontId="31" fillId="0" borderId="22" xfId="0" applyFont="1" applyFill="1" applyBorder="1" applyAlignment="1">
      <alignment horizontal="center" vertical="center" justifyLastLine="1"/>
    </xf>
    <xf numFmtId="0" fontId="31" fillId="0" borderId="23" xfId="0" applyFont="1" applyFill="1" applyBorder="1" applyAlignment="1">
      <alignment horizontal="center" vertical="center" justifyLastLine="1"/>
    </xf>
    <xf numFmtId="0" fontId="31" fillId="0" borderId="10" xfId="0" applyFont="1" applyFill="1" applyBorder="1" applyAlignment="1">
      <alignment horizontal="center" vertical="center" wrapText="1" shrinkToFit="1"/>
    </xf>
    <xf numFmtId="0" fontId="31" fillId="0" borderId="12" xfId="0" applyFont="1" applyFill="1" applyBorder="1" applyAlignment="1">
      <alignment horizontal="center" vertical="center" wrapText="1" shrinkToFit="1"/>
    </xf>
    <xf numFmtId="0" fontId="31" fillId="0" borderId="11" xfId="0" applyFont="1" applyFill="1" applyBorder="1" applyAlignment="1">
      <alignment horizontal="center" vertical="center" wrapText="1" shrinkToFit="1"/>
    </xf>
    <xf numFmtId="0" fontId="31" fillId="0" borderId="10" xfId="0" applyFont="1" applyFill="1" applyBorder="1" applyAlignment="1">
      <alignment horizontal="center" wrapText="1"/>
    </xf>
    <xf numFmtId="0" fontId="31" fillId="0" borderId="11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</cellXfs>
  <cellStyles count="5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19"/>
    <cellStyle name="メモ 2" xfId="28"/>
    <cellStyle name="リンク セル 2" xfId="29"/>
    <cellStyle name="悪い 2" xfId="32"/>
    <cellStyle name="計算 2" xfId="49"/>
    <cellStyle name="警告文 2" xfId="51"/>
    <cellStyle name="桁区切り" xfId="53" builtinId="6"/>
    <cellStyle name="桁区切り 2" xfId="33"/>
    <cellStyle name="桁区切り 2 2" xfId="34"/>
    <cellStyle name="桁区切り 2 3" xfId="35"/>
    <cellStyle name="桁区切り 3" xfId="36"/>
    <cellStyle name="桁区切り 4" xfId="37"/>
    <cellStyle name="桁区切り 5" xfId="38"/>
    <cellStyle name="見出し 1 2" xfId="45"/>
    <cellStyle name="見出し 2 2" xfId="46"/>
    <cellStyle name="見出し 3 2" xfId="47"/>
    <cellStyle name="見出し 4 2" xfId="48"/>
    <cellStyle name="集計 2" xfId="52"/>
    <cellStyle name="出力 2" xfId="31"/>
    <cellStyle name="説明文 2" xfId="50"/>
    <cellStyle name="入力 2" xfId="30"/>
    <cellStyle name="標準" xfId="0" builtinId="0"/>
    <cellStyle name="標準 2" xfId="39"/>
    <cellStyle name="標準 2 2" xfId="40"/>
    <cellStyle name="標準 3" xfId="41"/>
    <cellStyle name="標準 4" xfId="42"/>
    <cellStyle name="標準 5" xfId="43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4445</xdr:colOff>
      <xdr:row>0</xdr:row>
      <xdr:rowOff>34925</xdr:rowOff>
    </xdr:from>
    <xdr:ext cx="1881505" cy="346075"/>
    <xdr:sp macro="" textlink="">
      <xdr:nvSpPr>
        <xdr:cNvPr id="2" name="Text Box 1"/>
        <xdr:cNvSpPr txBox="1">
          <a:spLocks noChangeArrowheads="1"/>
        </xdr:cNvSpPr>
      </xdr:nvSpPr>
      <xdr:spPr>
        <a:xfrm>
          <a:off x="4445" y="34925"/>
          <a:ext cx="1881505" cy="34607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square" lIns="27432" tIns="22860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図書館蔵書点数等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34925</xdr:colOff>
      <xdr:row>0</xdr:row>
      <xdr:rowOff>66040</xdr:rowOff>
    </xdr:from>
    <xdr:ext cx="1625600" cy="342900"/>
    <xdr:sp macro="" textlink="">
      <xdr:nvSpPr>
        <xdr:cNvPr id="2" name="Text Box 1"/>
        <xdr:cNvSpPr txBox="1">
          <a:spLocks noChangeArrowheads="1"/>
        </xdr:cNvSpPr>
      </xdr:nvSpPr>
      <xdr:spPr>
        <a:xfrm>
          <a:off x="34925" y="66040"/>
          <a:ext cx="1625600" cy="3429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square" lIns="27432" tIns="22860" rIns="0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図書館利用状況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view="pageBreakPreview" zoomScaleNormal="85" zoomScaleSheetLayoutView="100" workbookViewId="0">
      <selection sqref="A1:C2"/>
    </sheetView>
  </sheetViews>
  <sheetFormatPr defaultColWidth="9" defaultRowHeight="15.75" x14ac:dyDescent="0.15"/>
  <cols>
    <col min="1" max="1" width="12.125" style="1" customWidth="1"/>
    <col min="2" max="2" width="10.25" style="1" customWidth="1"/>
    <col min="3" max="4" width="9.625" style="1" customWidth="1"/>
    <col min="5" max="5" width="10.875" style="1" customWidth="1"/>
    <col min="6" max="6" width="9.625" style="1" customWidth="1"/>
    <col min="7" max="8" width="9.375" style="1" customWidth="1"/>
    <col min="9" max="9" width="8.5" style="1" customWidth="1"/>
    <col min="10" max="11" width="9.125" style="1" customWidth="1"/>
    <col min="12" max="12" width="10" style="1" bestFit="1" customWidth="1"/>
    <col min="13" max="14" width="9" style="1"/>
    <col min="15" max="15" width="10" style="1" bestFit="1" customWidth="1"/>
    <col min="16" max="16384" width="9" style="1"/>
  </cols>
  <sheetData>
    <row r="1" spans="1:15" x14ac:dyDescent="0.15">
      <c r="A1" s="125"/>
      <c r="B1" s="125"/>
      <c r="C1" s="125"/>
    </row>
    <row r="2" spans="1:15" ht="21.75" customHeight="1" x14ac:dyDescent="0.15">
      <c r="A2" s="125"/>
      <c r="B2" s="125"/>
      <c r="C2" s="125"/>
    </row>
    <row r="3" spans="1:15" ht="23.25" customHeight="1" x14ac:dyDescent="0.15">
      <c r="A3" s="3" t="s">
        <v>3</v>
      </c>
      <c r="J3" s="26"/>
      <c r="K3" s="26"/>
    </row>
    <row r="4" spans="1:15" s="2" customFormat="1" ht="21" customHeight="1" x14ac:dyDescent="0.15">
      <c r="A4" s="126" t="s">
        <v>0</v>
      </c>
      <c r="B4" s="109" t="s">
        <v>27</v>
      </c>
      <c r="C4" s="110"/>
      <c r="D4" s="110"/>
      <c r="E4" s="110"/>
      <c r="F4" s="128" t="s">
        <v>34</v>
      </c>
      <c r="G4" s="111" t="s">
        <v>4</v>
      </c>
      <c r="H4" s="111"/>
      <c r="I4" s="14" t="s">
        <v>32</v>
      </c>
      <c r="J4" s="110" t="s">
        <v>8</v>
      </c>
      <c r="K4" s="112"/>
    </row>
    <row r="5" spans="1:15" s="2" customFormat="1" ht="33" customHeight="1" x14ac:dyDescent="0.15">
      <c r="A5" s="127"/>
      <c r="B5" s="14" t="s">
        <v>5</v>
      </c>
      <c r="C5" s="14" t="s">
        <v>9</v>
      </c>
      <c r="D5" s="14" t="s">
        <v>11</v>
      </c>
      <c r="E5" s="24" t="s">
        <v>2</v>
      </c>
      <c r="F5" s="111"/>
      <c r="G5" s="14" t="s">
        <v>16</v>
      </c>
      <c r="H5" s="14" t="s">
        <v>17</v>
      </c>
      <c r="I5" s="14" t="s">
        <v>13</v>
      </c>
      <c r="J5" s="14" t="s">
        <v>18</v>
      </c>
      <c r="K5" s="27" t="s">
        <v>30</v>
      </c>
    </row>
    <row r="6" spans="1:15" ht="22.5" customHeight="1" x14ac:dyDescent="0.15">
      <c r="A6" s="4"/>
      <c r="B6" s="15" t="s">
        <v>104</v>
      </c>
      <c r="C6" s="15" t="s">
        <v>104</v>
      </c>
      <c r="D6" s="15" t="s">
        <v>104</v>
      </c>
      <c r="E6" s="15" t="s">
        <v>105</v>
      </c>
      <c r="F6" s="15" t="s">
        <v>104</v>
      </c>
      <c r="G6" s="15" t="s">
        <v>104</v>
      </c>
      <c r="H6" s="15" t="s">
        <v>104</v>
      </c>
      <c r="I6" s="15" t="s">
        <v>24</v>
      </c>
      <c r="J6" s="15" t="s">
        <v>14</v>
      </c>
      <c r="K6" s="28" t="s">
        <v>14</v>
      </c>
    </row>
    <row r="7" spans="1:15" ht="22.5" customHeight="1" x14ac:dyDescent="0.15">
      <c r="A7" s="5" t="s">
        <v>49</v>
      </c>
      <c r="B7" s="16">
        <v>125220</v>
      </c>
      <c r="C7" s="16">
        <v>72777</v>
      </c>
      <c r="D7" s="16">
        <v>35427</v>
      </c>
      <c r="E7" s="16">
        <f t="shared" ref="E7:E15" si="0">SUM(B7:D7)</f>
        <v>233424</v>
      </c>
      <c r="F7" s="16">
        <v>6702</v>
      </c>
      <c r="G7" s="16">
        <v>6004</v>
      </c>
      <c r="H7" s="16">
        <v>1692</v>
      </c>
      <c r="I7" s="16">
        <v>177</v>
      </c>
      <c r="J7" s="16">
        <v>13052</v>
      </c>
      <c r="K7" s="29">
        <v>10492</v>
      </c>
    </row>
    <row r="8" spans="1:15" ht="22.5" customHeight="1" x14ac:dyDescent="0.15">
      <c r="A8" s="5" t="s">
        <v>39</v>
      </c>
      <c r="B8" s="16">
        <v>129048</v>
      </c>
      <c r="C8" s="16">
        <v>74268</v>
      </c>
      <c r="D8" s="16">
        <v>35965</v>
      </c>
      <c r="E8" s="16">
        <f t="shared" si="0"/>
        <v>239281</v>
      </c>
      <c r="F8" s="16">
        <v>6265</v>
      </c>
      <c r="G8" s="16">
        <v>5706</v>
      </c>
      <c r="H8" s="16">
        <v>1702</v>
      </c>
      <c r="I8" s="16">
        <v>173</v>
      </c>
      <c r="J8" s="16">
        <v>12992</v>
      </c>
      <c r="K8" s="29">
        <v>10260</v>
      </c>
    </row>
    <row r="9" spans="1:15" ht="22.5" customHeight="1" x14ac:dyDescent="0.15">
      <c r="A9" s="5" t="s">
        <v>77</v>
      </c>
      <c r="B9" s="16">
        <v>132307</v>
      </c>
      <c r="C9" s="16">
        <v>75824</v>
      </c>
      <c r="D9" s="16">
        <v>36488</v>
      </c>
      <c r="E9" s="16">
        <f t="shared" si="0"/>
        <v>244619</v>
      </c>
      <c r="F9" s="16">
        <v>6404</v>
      </c>
      <c r="G9" s="16">
        <v>5642</v>
      </c>
      <c r="H9" s="16">
        <v>1852</v>
      </c>
      <c r="I9" s="16">
        <v>173</v>
      </c>
      <c r="J9" s="16">
        <v>12688</v>
      </c>
      <c r="K9" s="29">
        <v>10260</v>
      </c>
      <c r="L9" s="25"/>
      <c r="M9" s="25"/>
      <c r="N9" s="25"/>
      <c r="O9" s="25"/>
    </row>
    <row r="10" spans="1:15" ht="22.5" customHeight="1" x14ac:dyDescent="0.15">
      <c r="A10" s="5" t="s">
        <v>78</v>
      </c>
      <c r="B10" s="16">
        <v>134507</v>
      </c>
      <c r="C10" s="16">
        <v>76973</v>
      </c>
      <c r="D10" s="16">
        <v>37037</v>
      </c>
      <c r="E10" s="16">
        <f t="shared" si="0"/>
        <v>248517</v>
      </c>
      <c r="F10" s="16">
        <v>6168</v>
      </c>
      <c r="G10" s="16">
        <v>5512</v>
      </c>
      <c r="H10" s="16">
        <v>1799</v>
      </c>
      <c r="I10" s="16">
        <v>171</v>
      </c>
      <c r="J10" s="16">
        <v>12550</v>
      </c>
      <c r="K10" s="29">
        <v>10260</v>
      </c>
    </row>
    <row r="11" spans="1:15" ht="22.5" customHeight="1" x14ac:dyDescent="0.15">
      <c r="A11" s="6" t="s">
        <v>82</v>
      </c>
      <c r="B11" s="17">
        <v>137560</v>
      </c>
      <c r="C11" s="16">
        <v>78516</v>
      </c>
      <c r="D11" s="16">
        <v>37427</v>
      </c>
      <c r="E11" s="16">
        <f t="shared" si="0"/>
        <v>253503</v>
      </c>
      <c r="F11" s="16">
        <v>5869</v>
      </c>
      <c r="G11" s="16">
        <v>5305</v>
      </c>
      <c r="H11" s="16">
        <v>1707</v>
      </c>
      <c r="I11" s="16">
        <v>172</v>
      </c>
      <c r="J11" s="16">
        <v>12681</v>
      </c>
      <c r="K11" s="29">
        <v>10355</v>
      </c>
    </row>
    <row r="12" spans="1:15" ht="22.5" customHeight="1" x14ac:dyDescent="0.15">
      <c r="A12" s="6" t="s">
        <v>97</v>
      </c>
      <c r="B12" s="17">
        <v>139810</v>
      </c>
      <c r="C12" s="16">
        <v>80247</v>
      </c>
      <c r="D12" s="16">
        <v>37971</v>
      </c>
      <c r="E12" s="16">
        <f t="shared" si="0"/>
        <v>258028</v>
      </c>
      <c r="F12" s="16">
        <v>5862</v>
      </c>
      <c r="G12" s="16">
        <v>5356</v>
      </c>
      <c r="H12" s="16">
        <v>1752</v>
      </c>
      <c r="I12" s="16">
        <v>170</v>
      </c>
      <c r="J12" s="16">
        <v>12755</v>
      </c>
      <c r="K12" s="29">
        <v>10450</v>
      </c>
    </row>
    <row r="13" spans="1:15" ht="22.5" customHeight="1" x14ac:dyDescent="0.15">
      <c r="A13" s="5" t="s">
        <v>96</v>
      </c>
      <c r="B13" s="16">
        <v>142810</v>
      </c>
      <c r="C13" s="16">
        <v>82051</v>
      </c>
      <c r="D13" s="16">
        <v>38659</v>
      </c>
      <c r="E13" s="16">
        <f t="shared" si="0"/>
        <v>263520</v>
      </c>
      <c r="F13" s="16">
        <v>6528</v>
      </c>
      <c r="G13" s="16">
        <v>6088</v>
      </c>
      <c r="H13" s="16">
        <v>2131</v>
      </c>
      <c r="I13" s="16">
        <v>170</v>
      </c>
      <c r="J13" s="16">
        <v>15439</v>
      </c>
      <c r="K13" s="29">
        <v>13000</v>
      </c>
    </row>
    <row r="14" spans="1:15" ht="22.5" customHeight="1" x14ac:dyDescent="0.15">
      <c r="A14" s="5" t="s">
        <v>99</v>
      </c>
      <c r="B14" s="16">
        <v>145726</v>
      </c>
      <c r="C14" s="16">
        <v>84851</v>
      </c>
      <c r="D14" s="16">
        <v>38726</v>
      </c>
      <c r="E14" s="16">
        <f t="shared" si="0"/>
        <v>269303</v>
      </c>
      <c r="F14" s="16">
        <v>7807</v>
      </c>
      <c r="G14" s="16">
        <v>6348</v>
      </c>
      <c r="H14" s="16">
        <v>2247</v>
      </c>
      <c r="I14" s="16">
        <v>170</v>
      </c>
      <c r="J14" s="16">
        <v>16539</v>
      </c>
      <c r="K14" s="29">
        <v>13000</v>
      </c>
    </row>
    <row r="15" spans="1:15" ht="22.5" customHeight="1" x14ac:dyDescent="0.15">
      <c r="A15" s="7" t="s">
        <v>118</v>
      </c>
      <c r="B15" s="16">
        <v>148287</v>
      </c>
      <c r="C15" s="16">
        <v>86037</v>
      </c>
      <c r="D15" s="16">
        <v>39229</v>
      </c>
      <c r="E15" s="16">
        <f t="shared" si="0"/>
        <v>273553</v>
      </c>
      <c r="F15" s="16">
        <v>6381</v>
      </c>
      <c r="G15" s="16">
        <v>6047</v>
      </c>
      <c r="H15" s="16">
        <v>2059</v>
      </c>
      <c r="I15" s="16">
        <v>172</v>
      </c>
      <c r="J15" s="16">
        <v>16577</v>
      </c>
      <c r="K15" s="29">
        <v>13000</v>
      </c>
    </row>
    <row r="16" spans="1:15" ht="22.5" customHeight="1" x14ac:dyDescent="0.15">
      <c r="A16" s="8" t="s">
        <v>95</v>
      </c>
      <c r="B16" s="18">
        <v>148351</v>
      </c>
      <c r="C16" s="18">
        <v>87287</v>
      </c>
      <c r="D16" s="18">
        <v>39477</v>
      </c>
      <c r="E16" s="18">
        <v>275115</v>
      </c>
      <c r="F16" s="18">
        <v>6277</v>
      </c>
      <c r="G16" s="18">
        <v>5878</v>
      </c>
      <c r="H16" s="18">
        <v>2352</v>
      </c>
      <c r="I16" s="18">
        <v>177</v>
      </c>
      <c r="J16" s="18">
        <v>16615</v>
      </c>
      <c r="K16" s="30">
        <v>13000</v>
      </c>
    </row>
    <row r="17" spans="1:11" ht="18.75" customHeight="1" x14ac:dyDescent="0.15">
      <c r="A17" s="113" t="s">
        <v>113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ht="18.75" customHeight="1" x14ac:dyDescent="0.15">
      <c r="A18" s="9" t="s">
        <v>106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24.95" customHeight="1" x14ac:dyDescent="0.15"/>
    <row r="20" spans="1:11" ht="24.95" customHeight="1" x14ac:dyDescent="0.15">
      <c r="A20" s="3" t="s">
        <v>21</v>
      </c>
      <c r="K20" s="26"/>
    </row>
    <row r="21" spans="1:11" ht="21" customHeight="1" x14ac:dyDescent="0.15">
      <c r="A21" s="126" t="s">
        <v>0</v>
      </c>
      <c r="B21" s="114" t="s">
        <v>28</v>
      </c>
      <c r="C21" s="115"/>
      <c r="D21" s="115"/>
      <c r="E21" s="116"/>
      <c r="F21" s="128" t="s">
        <v>33</v>
      </c>
      <c r="G21" s="111" t="s">
        <v>4</v>
      </c>
      <c r="H21" s="111"/>
      <c r="I21" s="14" t="s">
        <v>32</v>
      </c>
      <c r="J21" s="110" t="s">
        <v>8</v>
      </c>
      <c r="K21" s="112"/>
    </row>
    <row r="22" spans="1:11" ht="33" customHeight="1" x14ac:dyDescent="0.15">
      <c r="A22" s="127"/>
      <c r="B22" s="14" t="s">
        <v>5</v>
      </c>
      <c r="C22" s="14" t="s">
        <v>9</v>
      </c>
      <c r="D22" s="14" t="s">
        <v>11</v>
      </c>
      <c r="E22" s="24" t="s">
        <v>2</v>
      </c>
      <c r="F22" s="111"/>
      <c r="G22" s="14" t="s">
        <v>16</v>
      </c>
      <c r="H22" s="14" t="s">
        <v>17</v>
      </c>
      <c r="I22" s="14" t="s">
        <v>13</v>
      </c>
      <c r="J22" s="14" t="s">
        <v>18</v>
      </c>
      <c r="K22" s="27" t="s">
        <v>30</v>
      </c>
    </row>
    <row r="23" spans="1:11" ht="22.5" customHeight="1" x14ac:dyDescent="0.15">
      <c r="A23" s="4"/>
      <c r="B23" s="15" t="s">
        <v>104</v>
      </c>
      <c r="C23" s="15" t="s">
        <v>104</v>
      </c>
      <c r="D23" s="15" t="s">
        <v>104</v>
      </c>
      <c r="E23" s="15" t="s">
        <v>105</v>
      </c>
      <c r="F23" s="15" t="s">
        <v>104</v>
      </c>
      <c r="G23" s="15" t="s">
        <v>104</v>
      </c>
      <c r="H23" s="15" t="s">
        <v>104</v>
      </c>
      <c r="I23" s="15" t="s">
        <v>24</v>
      </c>
      <c r="J23" s="15" t="s">
        <v>14</v>
      </c>
      <c r="K23" s="28" t="s">
        <v>14</v>
      </c>
    </row>
    <row r="24" spans="1:11" ht="22.5" customHeight="1" x14ac:dyDescent="0.15">
      <c r="A24" s="5" t="s">
        <v>15</v>
      </c>
      <c r="B24" s="16">
        <v>126978</v>
      </c>
      <c r="C24" s="16">
        <v>53747</v>
      </c>
      <c r="D24" s="16">
        <v>18372</v>
      </c>
      <c r="E24" s="16">
        <f t="shared" ref="E24:E33" si="1">SUM(B24:D24)</f>
        <v>199097</v>
      </c>
      <c r="F24" s="16">
        <v>7269</v>
      </c>
      <c r="G24" s="16">
        <v>5971</v>
      </c>
      <c r="H24" s="16">
        <v>2055</v>
      </c>
      <c r="I24" s="16">
        <v>176</v>
      </c>
      <c r="J24" s="16">
        <v>14430</v>
      </c>
      <c r="K24" s="29">
        <v>12334</v>
      </c>
    </row>
    <row r="25" spans="1:11" ht="22.5" customHeight="1" x14ac:dyDescent="0.15">
      <c r="A25" s="5" t="s">
        <v>39</v>
      </c>
      <c r="B25" s="16">
        <v>129056</v>
      </c>
      <c r="C25" s="16">
        <v>54847</v>
      </c>
      <c r="D25" s="16">
        <v>18498</v>
      </c>
      <c r="E25" s="16">
        <f t="shared" si="1"/>
        <v>202401</v>
      </c>
      <c r="F25" s="16">
        <v>5843</v>
      </c>
      <c r="G25" s="16">
        <v>5286</v>
      </c>
      <c r="H25" s="16">
        <v>1458</v>
      </c>
      <c r="I25" s="16">
        <v>176</v>
      </c>
      <c r="J25" s="16">
        <v>12525</v>
      </c>
      <c r="K25" s="29">
        <v>10260</v>
      </c>
    </row>
    <row r="26" spans="1:11" ht="22.5" customHeight="1" x14ac:dyDescent="0.15">
      <c r="A26" s="5" t="s">
        <v>77</v>
      </c>
      <c r="B26" s="16">
        <v>132419</v>
      </c>
      <c r="C26" s="16">
        <v>55859</v>
      </c>
      <c r="D26" s="16">
        <v>18541</v>
      </c>
      <c r="E26" s="16">
        <f t="shared" si="1"/>
        <v>206819</v>
      </c>
      <c r="F26" s="16">
        <v>6415</v>
      </c>
      <c r="G26" s="16">
        <v>5613</v>
      </c>
      <c r="H26" s="16">
        <v>1440</v>
      </c>
      <c r="I26" s="16">
        <v>178</v>
      </c>
      <c r="J26" s="16">
        <v>12676</v>
      </c>
      <c r="K26" s="29">
        <v>10260</v>
      </c>
    </row>
    <row r="27" spans="1:11" ht="22.5" customHeight="1" x14ac:dyDescent="0.15">
      <c r="A27" s="5" t="s">
        <v>78</v>
      </c>
      <c r="B27" s="16">
        <v>130592</v>
      </c>
      <c r="C27" s="16">
        <v>55762</v>
      </c>
      <c r="D27" s="16">
        <v>18429</v>
      </c>
      <c r="E27" s="16">
        <f t="shared" si="1"/>
        <v>204783</v>
      </c>
      <c r="F27" s="16">
        <v>6162</v>
      </c>
      <c r="G27" s="16">
        <v>5485</v>
      </c>
      <c r="H27" s="16">
        <v>1483</v>
      </c>
      <c r="I27" s="16">
        <v>180</v>
      </c>
      <c r="J27" s="16">
        <v>12503</v>
      </c>
      <c r="K27" s="29">
        <v>10260</v>
      </c>
    </row>
    <row r="28" spans="1:11" ht="22.5" customHeight="1" x14ac:dyDescent="0.15">
      <c r="A28" s="6" t="s">
        <v>82</v>
      </c>
      <c r="B28" s="17">
        <v>129833</v>
      </c>
      <c r="C28" s="16">
        <v>55402</v>
      </c>
      <c r="D28" s="16">
        <v>18602</v>
      </c>
      <c r="E28" s="16">
        <f t="shared" si="1"/>
        <v>203837</v>
      </c>
      <c r="F28" s="16">
        <v>6737</v>
      </c>
      <c r="G28" s="16">
        <v>5633</v>
      </c>
      <c r="H28" s="16">
        <v>1691</v>
      </c>
      <c r="I28" s="16">
        <v>183</v>
      </c>
      <c r="J28" s="16">
        <v>12637</v>
      </c>
      <c r="K28" s="29">
        <v>10355</v>
      </c>
    </row>
    <row r="29" spans="1:11" ht="22.5" customHeight="1" x14ac:dyDescent="0.15">
      <c r="A29" s="6" t="s">
        <v>84</v>
      </c>
      <c r="B29" s="17">
        <v>132276</v>
      </c>
      <c r="C29" s="16">
        <v>55728</v>
      </c>
      <c r="D29" s="16">
        <v>18920</v>
      </c>
      <c r="E29" s="16">
        <f t="shared" si="1"/>
        <v>206924</v>
      </c>
      <c r="F29" s="16">
        <v>6437</v>
      </c>
      <c r="G29" s="16">
        <v>5434</v>
      </c>
      <c r="H29" s="16">
        <v>1691</v>
      </c>
      <c r="I29" s="16">
        <v>178</v>
      </c>
      <c r="J29" s="16">
        <v>12731</v>
      </c>
      <c r="K29" s="29">
        <v>10450</v>
      </c>
    </row>
    <row r="30" spans="1:11" ht="22.5" customHeight="1" x14ac:dyDescent="0.15">
      <c r="A30" s="5" t="s">
        <v>47</v>
      </c>
      <c r="B30" s="16">
        <v>133942</v>
      </c>
      <c r="C30" s="16">
        <v>55473</v>
      </c>
      <c r="D30" s="16">
        <v>19276</v>
      </c>
      <c r="E30" s="16">
        <f t="shared" si="1"/>
        <v>208691</v>
      </c>
      <c r="F30" s="16">
        <v>8160</v>
      </c>
      <c r="G30" s="16">
        <v>6703</v>
      </c>
      <c r="H30" s="16">
        <v>1941</v>
      </c>
      <c r="I30" s="16">
        <v>175</v>
      </c>
      <c r="J30" s="16">
        <v>15257</v>
      </c>
      <c r="K30" s="29">
        <v>13000</v>
      </c>
    </row>
    <row r="31" spans="1:11" ht="22.5" customHeight="1" x14ac:dyDescent="0.15">
      <c r="A31" s="5" t="s">
        <v>100</v>
      </c>
      <c r="B31" s="16">
        <v>132102</v>
      </c>
      <c r="C31" s="16">
        <v>55234</v>
      </c>
      <c r="D31" s="16">
        <v>19825</v>
      </c>
      <c r="E31" s="16">
        <f t="shared" si="1"/>
        <v>207161</v>
      </c>
      <c r="F31" s="16">
        <v>9326</v>
      </c>
      <c r="G31" s="16">
        <v>6780</v>
      </c>
      <c r="H31" s="16">
        <v>2259</v>
      </c>
      <c r="I31" s="16">
        <v>169</v>
      </c>
      <c r="J31" s="16">
        <v>15180</v>
      </c>
      <c r="K31" s="29">
        <v>13000</v>
      </c>
    </row>
    <row r="32" spans="1:11" ht="22.5" customHeight="1" x14ac:dyDescent="0.15">
      <c r="A32" s="7" t="s">
        <v>119</v>
      </c>
      <c r="B32" s="16">
        <v>130725</v>
      </c>
      <c r="C32" s="16">
        <v>53560</v>
      </c>
      <c r="D32" s="16">
        <v>20002</v>
      </c>
      <c r="E32" s="16">
        <f t="shared" si="1"/>
        <v>204287</v>
      </c>
      <c r="F32" s="16">
        <v>6660</v>
      </c>
      <c r="G32" s="16">
        <v>6238</v>
      </c>
      <c r="H32" s="16">
        <v>1884</v>
      </c>
      <c r="I32" s="16">
        <v>171</v>
      </c>
      <c r="J32" s="16">
        <v>15260</v>
      </c>
      <c r="K32" s="29">
        <v>13000</v>
      </c>
    </row>
    <row r="33" spans="1:11" ht="22.5" customHeight="1" x14ac:dyDescent="0.15">
      <c r="A33" s="8" t="s">
        <v>129</v>
      </c>
      <c r="B33" s="18">
        <v>132119</v>
      </c>
      <c r="C33" s="18">
        <v>55234</v>
      </c>
      <c r="D33" s="18">
        <v>20316</v>
      </c>
      <c r="E33" s="18">
        <f t="shared" si="1"/>
        <v>207669</v>
      </c>
      <c r="F33" s="18">
        <v>6302</v>
      </c>
      <c r="G33" s="18">
        <v>5952</v>
      </c>
      <c r="H33" s="18">
        <v>1834</v>
      </c>
      <c r="I33" s="18">
        <v>171</v>
      </c>
      <c r="J33" s="18">
        <v>15333</v>
      </c>
      <c r="K33" s="30">
        <v>13000</v>
      </c>
    </row>
    <row r="34" spans="1:11" ht="18.75" customHeight="1" x14ac:dyDescent="0.15">
      <c r="A34" s="117" t="s">
        <v>107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ht="18.75" customHeight="1" x14ac:dyDescent="0.25">
      <c r="A35" s="11" t="s">
        <v>56</v>
      </c>
      <c r="B35" s="11"/>
      <c r="C35" s="10"/>
      <c r="D35" s="10"/>
      <c r="E35" s="10"/>
      <c r="F35" s="10"/>
      <c r="G35" s="10"/>
      <c r="H35" s="10"/>
      <c r="I35" s="10"/>
      <c r="J35" s="10"/>
      <c r="K35" s="10"/>
    </row>
    <row r="36" spans="1:11" ht="19.5" customHeight="1" x14ac:dyDescent="0.15"/>
    <row r="37" spans="1:11" ht="18.75" customHeight="1" x14ac:dyDescent="0.3">
      <c r="A37" s="12" t="s">
        <v>23</v>
      </c>
      <c r="B37" s="11"/>
      <c r="C37" s="11"/>
      <c r="D37" s="11"/>
      <c r="E37" s="11"/>
      <c r="F37" s="11"/>
      <c r="G37" s="11"/>
      <c r="H37" s="11"/>
      <c r="I37" s="11"/>
      <c r="J37" s="11"/>
      <c r="K37" s="31"/>
    </row>
    <row r="38" spans="1:11" ht="21" customHeight="1" x14ac:dyDescent="0.25">
      <c r="A38" s="129" t="s">
        <v>0</v>
      </c>
      <c r="B38" s="118" t="s">
        <v>28</v>
      </c>
      <c r="C38" s="119"/>
      <c r="D38" s="119"/>
      <c r="E38" s="120"/>
      <c r="F38" s="128" t="s">
        <v>33</v>
      </c>
      <c r="G38" s="121" t="s">
        <v>4</v>
      </c>
      <c r="H38" s="121"/>
      <c r="I38" s="14" t="s">
        <v>37</v>
      </c>
      <c r="J38" s="122" t="s">
        <v>8</v>
      </c>
      <c r="K38" s="123"/>
    </row>
    <row r="39" spans="1:11" ht="33" customHeight="1" x14ac:dyDescent="0.25">
      <c r="A39" s="130"/>
      <c r="B39" s="14" t="s">
        <v>5</v>
      </c>
      <c r="C39" s="14" t="s">
        <v>9</v>
      </c>
      <c r="D39" s="14" t="s">
        <v>11</v>
      </c>
      <c r="E39" s="24" t="s">
        <v>2</v>
      </c>
      <c r="F39" s="111"/>
      <c r="G39" s="14" t="s">
        <v>16</v>
      </c>
      <c r="H39" s="14" t="s">
        <v>17</v>
      </c>
      <c r="I39" s="14" t="s">
        <v>13</v>
      </c>
      <c r="J39" s="14" t="s">
        <v>18</v>
      </c>
      <c r="K39" s="32" t="s">
        <v>30</v>
      </c>
    </row>
    <row r="40" spans="1:11" ht="22.5" customHeight="1" x14ac:dyDescent="0.25">
      <c r="A40" s="13"/>
      <c r="B40" s="20" t="s">
        <v>104</v>
      </c>
      <c r="C40" s="20" t="s">
        <v>104</v>
      </c>
      <c r="D40" s="20" t="s">
        <v>104</v>
      </c>
      <c r="E40" s="20" t="s">
        <v>105</v>
      </c>
      <c r="F40" s="20" t="s">
        <v>104</v>
      </c>
      <c r="G40" s="20" t="s">
        <v>104</v>
      </c>
      <c r="H40" s="20" t="s">
        <v>104</v>
      </c>
      <c r="I40" s="20" t="s">
        <v>24</v>
      </c>
      <c r="J40" s="20" t="s">
        <v>14</v>
      </c>
      <c r="K40" s="33" t="s">
        <v>14</v>
      </c>
    </row>
    <row r="41" spans="1:11" ht="22.5" customHeight="1" x14ac:dyDescent="0.15">
      <c r="A41" s="5" t="s">
        <v>15</v>
      </c>
      <c r="B41" s="16">
        <v>20319</v>
      </c>
      <c r="C41" s="16">
        <v>7646</v>
      </c>
      <c r="D41" s="16">
        <v>3600</v>
      </c>
      <c r="E41" s="22">
        <f t="shared" ref="E41:E50" si="2">SUM(B41:D41)</f>
        <v>31565</v>
      </c>
      <c r="F41" s="16">
        <v>2974</v>
      </c>
      <c r="G41" s="16">
        <v>1237</v>
      </c>
      <c r="H41" s="16">
        <v>460</v>
      </c>
      <c r="I41" s="16">
        <v>82</v>
      </c>
      <c r="J41" s="16">
        <v>3014</v>
      </c>
      <c r="K41" s="29">
        <v>2000</v>
      </c>
    </row>
    <row r="42" spans="1:11" ht="22.5" customHeight="1" x14ac:dyDescent="0.15">
      <c r="A42" s="5" t="s">
        <v>39</v>
      </c>
      <c r="B42" s="16">
        <v>22629</v>
      </c>
      <c r="C42" s="16">
        <v>8546</v>
      </c>
      <c r="D42" s="16">
        <v>4305</v>
      </c>
      <c r="E42" s="22">
        <f t="shared" si="2"/>
        <v>35480</v>
      </c>
      <c r="F42" s="16">
        <v>3922</v>
      </c>
      <c r="G42" s="16">
        <v>2262</v>
      </c>
      <c r="H42" s="16">
        <v>846</v>
      </c>
      <c r="I42" s="16">
        <v>85</v>
      </c>
      <c r="J42" s="16">
        <v>5091</v>
      </c>
      <c r="K42" s="29">
        <v>3780</v>
      </c>
    </row>
    <row r="43" spans="1:11" ht="22.5" customHeight="1" x14ac:dyDescent="0.15">
      <c r="A43" s="5" t="s">
        <v>77</v>
      </c>
      <c r="B43" s="16">
        <v>25163</v>
      </c>
      <c r="C43" s="16">
        <v>9886</v>
      </c>
      <c r="D43" s="16">
        <v>4833</v>
      </c>
      <c r="E43" s="22">
        <f t="shared" si="2"/>
        <v>39882</v>
      </c>
      <c r="F43" s="16">
        <v>4032</v>
      </c>
      <c r="G43" s="16">
        <v>2215</v>
      </c>
      <c r="H43" s="16">
        <v>849</v>
      </c>
      <c r="I43" s="16">
        <v>87</v>
      </c>
      <c r="J43" s="16">
        <v>5067</v>
      </c>
      <c r="K43" s="29">
        <v>3780</v>
      </c>
    </row>
    <row r="44" spans="1:11" ht="22.5" customHeight="1" x14ac:dyDescent="0.15">
      <c r="A44" s="5" t="s">
        <v>78</v>
      </c>
      <c r="B44" s="16">
        <v>27197</v>
      </c>
      <c r="C44" s="16">
        <v>11257</v>
      </c>
      <c r="D44" s="16">
        <v>5226</v>
      </c>
      <c r="E44" s="22">
        <f t="shared" si="2"/>
        <v>43680</v>
      </c>
      <c r="F44" s="16">
        <v>3164</v>
      </c>
      <c r="G44" s="16">
        <v>2089</v>
      </c>
      <c r="H44" s="16">
        <v>773</v>
      </c>
      <c r="I44" s="16">
        <v>85</v>
      </c>
      <c r="J44" s="16">
        <v>4996</v>
      </c>
      <c r="K44" s="29">
        <v>3780</v>
      </c>
    </row>
    <row r="45" spans="1:11" ht="22.5" customHeight="1" x14ac:dyDescent="0.15">
      <c r="A45" s="6" t="s">
        <v>82</v>
      </c>
      <c r="B45" s="17">
        <v>28916</v>
      </c>
      <c r="C45" s="16">
        <v>12131</v>
      </c>
      <c r="D45" s="16">
        <v>5680</v>
      </c>
      <c r="E45" s="22">
        <f t="shared" si="2"/>
        <v>46727</v>
      </c>
      <c r="F45" s="16">
        <v>3017</v>
      </c>
      <c r="G45" s="16">
        <v>2062</v>
      </c>
      <c r="H45" s="16">
        <v>753</v>
      </c>
      <c r="I45" s="16">
        <v>87</v>
      </c>
      <c r="J45" s="16">
        <v>5068</v>
      </c>
      <c r="K45" s="29">
        <v>3815</v>
      </c>
    </row>
    <row r="46" spans="1:11" ht="22.5" customHeight="1" x14ac:dyDescent="0.15">
      <c r="A46" s="6" t="s">
        <v>84</v>
      </c>
      <c r="B46" s="21">
        <v>30158</v>
      </c>
      <c r="C46" s="22">
        <v>12924</v>
      </c>
      <c r="D46" s="22">
        <v>5913</v>
      </c>
      <c r="E46" s="22">
        <f t="shared" si="2"/>
        <v>48995</v>
      </c>
      <c r="F46" s="22">
        <v>2288</v>
      </c>
      <c r="G46" s="22">
        <v>2010</v>
      </c>
      <c r="H46" s="22">
        <v>740</v>
      </c>
      <c r="I46" s="22">
        <v>90</v>
      </c>
      <c r="J46" s="22">
        <v>5107</v>
      </c>
      <c r="K46" s="34">
        <v>3850</v>
      </c>
    </row>
    <row r="47" spans="1:11" ht="22.5" customHeight="1" x14ac:dyDescent="0.15">
      <c r="A47" s="5" t="s">
        <v>47</v>
      </c>
      <c r="B47" s="22">
        <v>31419</v>
      </c>
      <c r="C47" s="22">
        <v>13730</v>
      </c>
      <c r="D47" s="22">
        <v>6166</v>
      </c>
      <c r="E47" s="22">
        <f t="shared" si="2"/>
        <v>51315</v>
      </c>
      <c r="F47" s="22">
        <v>2387</v>
      </c>
      <c r="G47" s="22">
        <v>2041</v>
      </c>
      <c r="H47" s="22">
        <v>775</v>
      </c>
      <c r="I47" s="22">
        <v>90</v>
      </c>
      <c r="J47" s="22">
        <v>5241</v>
      </c>
      <c r="K47" s="34">
        <v>4000</v>
      </c>
    </row>
    <row r="48" spans="1:11" ht="22.5" customHeight="1" x14ac:dyDescent="0.15">
      <c r="A48" s="5" t="s">
        <v>100</v>
      </c>
      <c r="B48" s="22">
        <v>32693</v>
      </c>
      <c r="C48" s="22">
        <v>14730</v>
      </c>
      <c r="D48" s="22">
        <v>6480</v>
      </c>
      <c r="E48" s="22">
        <f t="shared" si="2"/>
        <v>53903</v>
      </c>
      <c r="F48" s="22">
        <v>2653</v>
      </c>
      <c r="G48" s="22">
        <v>2021</v>
      </c>
      <c r="H48" s="22">
        <v>742</v>
      </c>
      <c r="I48" s="22">
        <v>91</v>
      </c>
      <c r="J48" s="22">
        <v>5253</v>
      </c>
      <c r="K48" s="34">
        <v>4000</v>
      </c>
    </row>
    <row r="49" spans="1:11" ht="22.5" customHeight="1" x14ac:dyDescent="0.15">
      <c r="A49" s="7" t="s">
        <v>119</v>
      </c>
      <c r="B49" s="22">
        <v>33715</v>
      </c>
      <c r="C49" s="22">
        <v>15456</v>
      </c>
      <c r="D49" s="22">
        <v>6712</v>
      </c>
      <c r="E49" s="22">
        <f t="shared" si="2"/>
        <v>55883</v>
      </c>
      <c r="F49" s="22">
        <v>2101</v>
      </c>
      <c r="G49" s="22">
        <v>1948</v>
      </c>
      <c r="H49" s="22">
        <v>725</v>
      </c>
      <c r="I49" s="22">
        <v>97</v>
      </c>
      <c r="J49" s="22">
        <v>5315</v>
      </c>
      <c r="K49" s="34">
        <v>4000</v>
      </c>
    </row>
    <row r="50" spans="1:11" ht="22.5" customHeight="1" x14ac:dyDescent="0.15">
      <c r="A50" s="8" t="s">
        <v>129</v>
      </c>
      <c r="B50" s="23">
        <v>34620</v>
      </c>
      <c r="C50" s="23">
        <v>16056</v>
      </c>
      <c r="D50" s="23">
        <v>6915</v>
      </c>
      <c r="E50" s="23">
        <f t="shared" si="2"/>
        <v>57591</v>
      </c>
      <c r="F50" s="23">
        <v>2088</v>
      </c>
      <c r="G50" s="23">
        <v>1908</v>
      </c>
      <c r="H50" s="23">
        <v>751</v>
      </c>
      <c r="I50" s="23">
        <v>83</v>
      </c>
      <c r="J50" s="23">
        <v>5288</v>
      </c>
      <c r="K50" s="35">
        <v>4000</v>
      </c>
    </row>
    <row r="51" spans="1:11" ht="18.75" customHeight="1" x14ac:dyDescent="0.15">
      <c r="A51" s="124" t="s">
        <v>87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</row>
    <row r="52" spans="1:11" ht="18.75" customHeight="1" x14ac:dyDescent="0.25">
      <c r="A52" s="11" t="s">
        <v>56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ht="19.5" customHeight="1" x14ac:dyDescent="0.15"/>
    <row r="54" spans="1:11" ht="18.75" customHeight="1" x14ac:dyDescent="0.3">
      <c r="A54" s="12" t="s">
        <v>74</v>
      </c>
      <c r="B54" s="11"/>
      <c r="C54" s="11"/>
      <c r="D54" s="11"/>
      <c r="E54" s="11"/>
      <c r="F54" s="11"/>
      <c r="G54" s="11"/>
      <c r="H54" s="11"/>
      <c r="I54" s="11"/>
      <c r="J54" s="11"/>
      <c r="K54" s="31"/>
    </row>
    <row r="55" spans="1:11" ht="21" customHeight="1" x14ac:dyDescent="0.25">
      <c r="A55" s="129" t="s">
        <v>0</v>
      </c>
      <c r="B55" s="118" t="s">
        <v>28</v>
      </c>
      <c r="C55" s="119"/>
      <c r="D55" s="119"/>
      <c r="E55" s="120"/>
      <c r="F55" s="131" t="s">
        <v>33</v>
      </c>
      <c r="G55" s="118" t="s">
        <v>4</v>
      </c>
      <c r="H55" s="120"/>
      <c r="I55" s="14" t="s">
        <v>37</v>
      </c>
      <c r="J55" s="118" t="s">
        <v>8</v>
      </c>
      <c r="K55" s="120"/>
    </row>
    <row r="56" spans="1:11" ht="33" customHeight="1" x14ac:dyDescent="0.25">
      <c r="A56" s="130"/>
      <c r="B56" s="14" t="s">
        <v>5</v>
      </c>
      <c r="C56" s="14" t="s">
        <v>9</v>
      </c>
      <c r="D56" s="14" t="s">
        <v>11</v>
      </c>
      <c r="E56" s="24" t="s">
        <v>2</v>
      </c>
      <c r="F56" s="132"/>
      <c r="G56" s="14" t="s">
        <v>16</v>
      </c>
      <c r="H56" s="14" t="s">
        <v>17</v>
      </c>
      <c r="I56" s="14" t="s">
        <v>13</v>
      </c>
      <c r="J56" s="14" t="s">
        <v>18</v>
      </c>
      <c r="K56" s="32" t="s">
        <v>30</v>
      </c>
    </row>
    <row r="57" spans="1:11" ht="22.5" customHeight="1" x14ac:dyDescent="0.25">
      <c r="A57" s="13"/>
      <c r="B57" s="20" t="s">
        <v>104</v>
      </c>
      <c r="C57" s="20" t="s">
        <v>104</v>
      </c>
      <c r="D57" s="20" t="s">
        <v>104</v>
      </c>
      <c r="E57" s="20" t="s">
        <v>105</v>
      </c>
      <c r="F57" s="20" t="s">
        <v>104</v>
      </c>
      <c r="G57" s="20" t="s">
        <v>104</v>
      </c>
      <c r="H57" s="20" t="s">
        <v>104</v>
      </c>
      <c r="I57" s="20" t="s">
        <v>24</v>
      </c>
      <c r="J57" s="20" t="s">
        <v>14</v>
      </c>
      <c r="K57" s="33" t="s">
        <v>14</v>
      </c>
    </row>
    <row r="58" spans="1:11" ht="22.5" customHeight="1" x14ac:dyDescent="0.15">
      <c r="A58" s="5" t="s">
        <v>98</v>
      </c>
      <c r="B58" s="16">
        <v>10824</v>
      </c>
      <c r="C58" s="16">
        <v>7222</v>
      </c>
      <c r="D58" s="16">
        <v>1980</v>
      </c>
      <c r="E58" s="16">
        <f t="shared" ref="E58:E66" si="3">SUM(B58:D58)</f>
        <v>20026</v>
      </c>
      <c r="F58" s="16">
        <v>1697</v>
      </c>
      <c r="G58" s="16">
        <v>1460</v>
      </c>
      <c r="H58" s="16">
        <v>462</v>
      </c>
      <c r="I58" s="16">
        <v>46</v>
      </c>
      <c r="J58" s="16">
        <v>3589</v>
      </c>
      <c r="K58" s="29">
        <v>2700</v>
      </c>
    </row>
    <row r="59" spans="1:11" ht="22.5" customHeight="1" x14ac:dyDescent="0.15">
      <c r="A59" s="5" t="s">
        <v>77</v>
      </c>
      <c r="B59" s="16">
        <v>12009</v>
      </c>
      <c r="C59" s="16">
        <v>7734</v>
      </c>
      <c r="D59" s="16">
        <v>2085</v>
      </c>
      <c r="E59" s="16">
        <f t="shared" si="3"/>
        <v>21828</v>
      </c>
      <c r="F59" s="16">
        <v>1796</v>
      </c>
      <c r="G59" s="16">
        <v>1539</v>
      </c>
      <c r="H59" s="16">
        <v>459</v>
      </c>
      <c r="I59" s="16">
        <v>48</v>
      </c>
      <c r="J59" s="16">
        <v>3589</v>
      </c>
      <c r="K59" s="29">
        <v>2700</v>
      </c>
    </row>
    <row r="60" spans="1:11" ht="22.5" customHeight="1" x14ac:dyDescent="0.15">
      <c r="A60" s="5" t="s">
        <v>78</v>
      </c>
      <c r="B60" s="16">
        <v>13074</v>
      </c>
      <c r="C60" s="16">
        <v>8282</v>
      </c>
      <c r="D60" s="16">
        <v>2144</v>
      </c>
      <c r="E60" s="16">
        <f t="shared" si="3"/>
        <v>23500</v>
      </c>
      <c r="F60" s="16">
        <v>1686</v>
      </c>
      <c r="G60" s="16">
        <v>1541</v>
      </c>
      <c r="H60" s="16">
        <v>537</v>
      </c>
      <c r="I60" s="16">
        <v>50</v>
      </c>
      <c r="J60" s="16">
        <v>3537</v>
      </c>
      <c r="K60" s="29">
        <v>2700</v>
      </c>
    </row>
    <row r="61" spans="1:11" ht="22.5" customHeight="1" x14ac:dyDescent="0.15">
      <c r="A61" s="6" t="s">
        <v>82</v>
      </c>
      <c r="B61" s="21">
        <v>14085</v>
      </c>
      <c r="C61" s="22">
        <v>8901</v>
      </c>
      <c r="D61" s="22">
        <v>2193</v>
      </c>
      <c r="E61" s="16">
        <f t="shared" si="3"/>
        <v>25179</v>
      </c>
      <c r="F61" s="22">
        <v>1686</v>
      </c>
      <c r="G61" s="22">
        <v>1520</v>
      </c>
      <c r="H61" s="22">
        <v>584</v>
      </c>
      <c r="I61" s="22">
        <v>52</v>
      </c>
      <c r="J61" s="22">
        <v>3579</v>
      </c>
      <c r="K61" s="34">
        <v>2725</v>
      </c>
    </row>
    <row r="62" spans="1:11" ht="22.5" customHeight="1" x14ac:dyDescent="0.15">
      <c r="A62" s="6" t="s">
        <v>84</v>
      </c>
      <c r="B62" s="17">
        <v>15019</v>
      </c>
      <c r="C62" s="16">
        <v>9533</v>
      </c>
      <c r="D62" s="16">
        <v>2243</v>
      </c>
      <c r="E62" s="16">
        <f t="shared" si="3"/>
        <v>26795</v>
      </c>
      <c r="F62" s="16">
        <v>1691</v>
      </c>
      <c r="G62" s="16">
        <v>1499</v>
      </c>
      <c r="H62" s="16">
        <v>571</v>
      </c>
      <c r="I62" s="16">
        <v>56</v>
      </c>
      <c r="J62" s="16">
        <v>3603</v>
      </c>
      <c r="K62" s="29">
        <v>2750</v>
      </c>
    </row>
    <row r="63" spans="1:11" ht="22.5" customHeight="1" x14ac:dyDescent="0.15">
      <c r="A63" s="5" t="s">
        <v>47</v>
      </c>
      <c r="B63" s="16">
        <v>15948</v>
      </c>
      <c r="C63" s="16">
        <v>11442</v>
      </c>
      <c r="D63" s="16">
        <v>2313</v>
      </c>
      <c r="E63" s="16">
        <f t="shared" si="3"/>
        <v>29703</v>
      </c>
      <c r="F63" s="16">
        <v>2944</v>
      </c>
      <c r="G63" s="16">
        <v>1588</v>
      </c>
      <c r="H63" s="16">
        <v>687</v>
      </c>
      <c r="I63" s="16">
        <v>53</v>
      </c>
      <c r="J63" s="16">
        <v>3857</v>
      </c>
      <c r="K63" s="29">
        <v>3000</v>
      </c>
    </row>
    <row r="64" spans="1:11" ht="22.5" customHeight="1" x14ac:dyDescent="0.15">
      <c r="A64" s="5" t="s">
        <v>100</v>
      </c>
      <c r="B64" s="16">
        <v>15814</v>
      </c>
      <c r="C64" s="16">
        <v>12037</v>
      </c>
      <c r="D64" s="16">
        <v>2367</v>
      </c>
      <c r="E64" s="16">
        <f t="shared" si="3"/>
        <v>30218</v>
      </c>
      <c r="F64" s="16">
        <v>1824</v>
      </c>
      <c r="G64" s="16">
        <v>1632</v>
      </c>
      <c r="H64" s="16">
        <v>789</v>
      </c>
      <c r="I64" s="16">
        <v>53</v>
      </c>
      <c r="J64" s="16">
        <v>3872</v>
      </c>
      <c r="K64" s="29">
        <v>3000</v>
      </c>
    </row>
    <row r="65" spans="1:11" ht="22.5" customHeight="1" x14ac:dyDescent="0.15">
      <c r="A65" s="7" t="s">
        <v>119</v>
      </c>
      <c r="B65" s="16">
        <v>16132</v>
      </c>
      <c r="C65" s="16">
        <v>12739</v>
      </c>
      <c r="D65" s="16">
        <v>2442</v>
      </c>
      <c r="E65" s="16">
        <f t="shared" si="3"/>
        <v>31313</v>
      </c>
      <c r="F65" s="16">
        <v>1684</v>
      </c>
      <c r="G65" s="16">
        <v>1587</v>
      </c>
      <c r="H65" s="16">
        <v>767</v>
      </c>
      <c r="I65" s="16">
        <v>53</v>
      </c>
      <c r="J65" s="16">
        <v>3914</v>
      </c>
      <c r="K65" s="29">
        <v>3000</v>
      </c>
    </row>
    <row r="66" spans="1:11" ht="22.5" customHeight="1" x14ac:dyDescent="0.15">
      <c r="A66" s="8" t="s">
        <v>129</v>
      </c>
      <c r="B66" s="18">
        <v>16683</v>
      </c>
      <c r="C66" s="18">
        <v>13413</v>
      </c>
      <c r="D66" s="18">
        <v>2514</v>
      </c>
      <c r="E66" s="18">
        <f t="shared" si="3"/>
        <v>32610</v>
      </c>
      <c r="F66" s="18">
        <v>1660</v>
      </c>
      <c r="G66" s="18">
        <v>1543</v>
      </c>
      <c r="H66" s="18">
        <v>740</v>
      </c>
      <c r="I66" s="18">
        <v>53</v>
      </c>
      <c r="J66" s="18">
        <v>3880</v>
      </c>
      <c r="K66" s="30">
        <v>3000</v>
      </c>
    </row>
    <row r="67" spans="1:11" ht="18.75" customHeight="1" x14ac:dyDescent="0.15">
      <c r="A67" s="117" t="s">
        <v>108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spans="1:11" ht="18.75" customHeight="1" x14ac:dyDescent="0.25">
      <c r="A68" s="11" t="s">
        <v>51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ht="18.75" customHeight="1" x14ac:dyDescent="0.25">
      <c r="A69" s="11" t="s">
        <v>56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ht="18.75" customHeight="1" x14ac:dyDescent="0.15"/>
    <row r="71" spans="1:11" ht="18.75" customHeight="1" x14ac:dyDescent="0.15">
      <c r="E71" s="25"/>
    </row>
    <row r="72" spans="1:11" ht="18.75" customHeight="1" x14ac:dyDescent="0.15"/>
    <row r="73" spans="1:11" ht="18.75" customHeight="1" x14ac:dyDescent="0.15"/>
    <row r="74" spans="1:11" ht="18.75" customHeight="1" x14ac:dyDescent="0.15"/>
    <row r="75" spans="1:11" ht="18.75" customHeight="1" x14ac:dyDescent="0.15"/>
  </sheetData>
  <mergeCells count="25">
    <mergeCell ref="B55:E55"/>
    <mergeCell ref="G55:H55"/>
    <mergeCell ref="J55:K55"/>
    <mergeCell ref="A67:K67"/>
    <mergeCell ref="A1:C2"/>
    <mergeCell ref="A4:A5"/>
    <mergeCell ref="F4:F5"/>
    <mergeCell ref="A21:A22"/>
    <mergeCell ref="F21:F22"/>
    <mergeCell ref="A38:A39"/>
    <mergeCell ref="F38:F39"/>
    <mergeCell ref="A55:A56"/>
    <mergeCell ref="F55:F56"/>
    <mergeCell ref="A34:K34"/>
    <mergeCell ref="B38:E38"/>
    <mergeCell ref="G38:H38"/>
    <mergeCell ref="J38:K38"/>
    <mergeCell ref="A51:K51"/>
    <mergeCell ref="B4:E4"/>
    <mergeCell ref="G4:H4"/>
    <mergeCell ref="J4:K4"/>
    <mergeCell ref="A17:K17"/>
    <mergeCell ref="B21:E21"/>
    <mergeCell ref="G21:H21"/>
    <mergeCell ref="J21:K21"/>
  </mergeCells>
  <phoneticPr fontId="20"/>
  <pageMargins left="0.75" right="0.37" top="0.44" bottom="0.37" header="0.25" footer="0.34"/>
  <pageSetup paperSize="9" scale="86" firstPageNumber="69" fitToHeight="0" orientation="portrait" cellComments="asDisplayed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2"/>
  <sheetViews>
    <sheetView view="pageBreakPreview" zoomScaleSheetLayoutView="100" workbookViewId="0">
      <selection sqref="A1:D2"/>
    </sheetView>
  </sheetViews>
  <sheetFormatPr defaultColWidth="9" defaultRowHeight="15.75" x14ac:dyDescent="0.15"/>
  <cols>
    <col min="1" max="1" width="9.5" style="1" customWidth="1"/>
    <col min="2" max="2" width="4.125" style="26" bestFit="1" customWidth="1"/>
    <col min="3" max="3" width="9.625" style="1" customWidth="1"/>
    <col min="4" max="4" width="8.625" style="1" customWidth="1"/>
    <col min="5" max="5" width="9.625" style="1" customWidth="1"/>
    <col min="6" max="6" width="6.875" style="1" customWidth="1"/>
    <col min="7" max="7" width="11.125" style="1" customWidth="1"/>
    <col min="8" max="8" width="9.625" style="1" bestFit="1" customWidth="1"/>
    <col min="9" max="9" width="11.625" style="1" bestFit="1" customWidth="1"/>
    <col min="10" max="10" width="7.875" style="1" customWidth="1"/>
    <col min="11" max="12" width="11.125" style="1" customWidth="1"/>
    <col min="13" max="13" width="10.75" style="1" customWidth="1"/>
    <col min="14" max="14" width="7.5" style="1" customWidth="1"/>
    <col min="15" max="16384" width="9" style="1"/>
  </cols>
  <sheetData>
    <row r="1" spans="1:18" x14ac:dyDescent="0.15">
      <c r="A1" s="147"/>
      <c r="B1" s="147"/>
      <c r="C1" s="147"/>
      <c r="D1" s="147"/>
    </row>
    <row r="2" spans="1:18" ht="33.75" customHeight="1" x14ac:dyDescent="0.15">
      <c r="A2" s="147"/>
      <c r="B2" s="147"/>
      <c r="C2" s="147"/>
      <c r="D2" s="147"/>
    </row>
    <row r="3" spans="1:18" ht="21" x14ac:dyDescent="0.15">
      <c r="A3" s="36" t="s">
        <v>3</v>
      </c>
      <c r="M3" s="133"/>
      <c r="N3" s="133"/>
      <c r="R3" s="2"/>
    </row>
    <row r="4" spans="1:18" s="2" customFormat="1" ht="18.75" customHeight="1" x14ac:dyDescent="0.15">
      <c r="A4" s="109" t="s">
        <v>0</v>
      </c>
      <c r="B4" s="149" t="s">
        <v>41</v>
      </c>
      <c r="C4" s="134" t="s">
        <v>42</v>
      </c>
      <c r="D4" s="135"/>
      <c r="E4" s="135"/>
      <c r="F4" s="136"/>
      <c r="G4" s="114" t="s">
        <v>7</v>
      </c>
      <c r="H4" s="115"/>
      <c r="I4" s="116"/>
      <c r="J4" s="152" t="s">
        <v>44</v>
      </c>
      <c r="K4" s="114" t="s">
        <v>45</v>
      </c>
      <c r="L4" s="115"/>
      <c r="M4" s="152" t="s">
        <v>46</v>
      </c>
      <c r="N4" s="152" t="s">
        <v>48</v>
      </c>
    </row>
    <row r="5" spans="1:18" s="2" customFormat="1" ht="15.95" customHeight="1" x14ac:dyDescent="0.15">
      <c r="A5" s="148"/>
      <c r="B5" s="150"/>
      <c r="C5" s="137" t="s">
        <v>53</v>
      </c>
      <c r="D5" s="137"/>
      <c r="E5" s="137"/>
      <c r="F5" s="155" t="s">
        <v>55</v>
      </c>
      <c r="G5" s="156" t="s">
        <v>57</v>
      </c>
      <c r="H5" s="156" t="s">
        <v>58</v>
      </c>
      <c r="I5" s="156" t="s">
        <v>1</v>
      </c>
      <c r="J5" s="153"/>
      <c r="K5" s="157" t="s">
        <v>6</v>
      </c>
      <c r="L5" s="156" t="s">
        <v>59</v>
      </c>
      <c r="M5" s="153"/>
      <c r="N5" s="153"/>
    </row>
    <row r="6" spans="1:18" s="2" customFormat="1" ht="19.5" customHeight="1" x14ac:dyDescent="0.15">
      <c r="A6" s="142"/>
      <c r="B6" s="151"/>
      <c r="C6" s="14" t="s">
        <v>57</v>
      </c>
      <c r="D6" s="14" t="s">
        <v>58</v>
      </c>
      <c r="E6" s="55" t="s">
        <v>1</v>
      </c>
      <c r="F6" s="156"/>
      <c r="G6" s="156"/>
      <c r="H6" s="156"/>
      <c r="I6" s="156"/>
      <c r="J6" s="154"/>
      <c r="K6" s="158"/>
      <c r="L6" s="156"/>
      <c r="M6" s="154"/>
      <c r="N6" s="154"/>
    </row>
    <row r="7" spans="1:18" ht="15.95" customHeight="1" x14ac:dyDescent="0.15">
      <c r="A7" s="37"/>
      <c r="B7" s="41"/>
      <c r="C7" s="44" t="s">
        <v>10</v>
      </c>
      <c r="D7" s="44" t="s">
        <v>10</v>
      </c>
      <c r="E7" s="44" t="s">
        <v>10</v>
      </c>
      <c r="F7" s="44" t="s">
        <v>40</v>
      </c>
      <c r="G7" s="44" t="s">
        <v>10</v>
      </c>
      <c r="H7" s="44" t="s">
        <v>10</v>
      </c>
      <c r="I7" s="44" t="s">
        <v>10</v>
      </c>
      <c r="J7" s="44" t="s">
        <v>40</v>
      </c>
      <c r="K7" s="44" t="s">
        <v>104</v>
      </c>
      <c r="L7" s="44" t="s">
        <v>104</v>
      </c>
      <c r="M7" s="44" t="s">
        <v>35</v>
      </c>
      <c r="N7" s="63" t="s">
        <v>61</v>
      </c>
    </row>
    <row r="8" spans="1:18" s="2" customFormat="1" ht="15.95" customHeight="1" x14ac:dyDescent="0.15">
      <c r="A8" s="138" t="s">
        <v>15</v>
      </c>
      <c r="B8" s="139"/>
      <c r="C8" s="45">
        <v>18503</v>
      </c>
      <c r="D8" s="45">
        <v>3134</v>
      </c>
      <c r="E8" s="45">
        <v>21637</v>
      </c>
      <c r="F8" s="45">
        <v>203</v>
      </c>
      <c r="G8" s="45">
        <v>102053</v>
      </c>
      <c r="H8" s="45">
        <v>20643</v>
      </c>
      <c r="I8" s="45">
        <v>122696</v>
      </c>
      <c r="J8" s="45">
        <v>1920</v>
      </c>
      <c r="K8" s="45">
        <v>454053</v>
      </c>
      <c r="L8" s="45">
        <v>137232</v>
      </c>
      <c r="M8" s="45">
        <v>102581</v>
      </c>
      <c r="N8" s="64">
        <v>342</v>
      </c>
    </row>
    <row r="9" spans="1:18" s="2" customFormat="1" ht="15.95" customHeight="1" x14ac:dyDescent="0.15">
      <c r="A9" s="138" t="s">
        <v>120</v>
      </c>
      <c r="B9" s="139"/>
      <c r="C9" s="45">
        <v>18546</v>
      </c>
      <c r="D9" s="45">
        <v>3322</v>
      </c>
      <c r="E9" s="45">
        <v>21868</v>
      </c>
      <c r="F9" s="45">
        <v>239</v>
      </c>
      <c r="G9" s="45">
        <v>95939</v>
      </c>
      <c r="H9" s="45">
        <v>19577</v>
      </c>
      <c r="I9" s="45">
        <v>115516</v>
      </c>
      <c r="J9" s="45">
        <v>2058</v>
      </c>
      <c r="K9" s="25">
        <v>430480</v>
      </c>
      <c r="L9" s="45">
        <v>136723</v>
      </c>
      <c r="M9" s="25">
        <v>110179</v>
      </c>
      <c r="N9" s="64">
        <v>341</v>
      </c>
    </row>
    <row r="10" spans="1:18" s="2" customFormat="1" ht="15.95" customHeight="1" x14ac:dyDescent="0.15">
      <c r="A10" s="138" t="s">
        <v>121</v>
      </c>
      <c r="B10" s="139"/>
      <c r="C10" s="45">
        <v>20133</v>
      </c>
      <c r="D10" s="45">
        <v>3242</v>
      </c>
      <c r="E10" s="45">
        <v>23375</v>
      </c>
      <c r="F10" s="45">
        <v>254</v>
      </c>
      <c r="G10" s="45">
        <v>92565</v>
      </c>
      <c r="H10" s="45">
        <v>19399</v>
      </c>
      <c r="I10" s="45">
        <v>111964</v>
      </c>
      <c r="J10" s="45">
        <v>2114</v>
      </c>
      <c r="K10" s="25">
        <v>413915</v>
      </c>
      <c r="L10" s="45">
        <v>135398</v>
      </c>
      <c r="M10" s="25">
        <v>115701</v>
      </c>
      <c r="N10" s="64">
        <v>340</v>
      </c>
    </row>
    <row r="11" spans="1:18" s="2" customFormat="1" ht="15.95" customHeight="1" x14ac:dyDescent="0.15">
      <c r="A11" s="138" t="s">
        <v>80</v>
      </c>
      <c r="B11" s="139"/>
      <c r="C11" s="45">
        <v>20152</v>
      </c>
      <c r="D11" s="45">
        <v>3214</v>
      </c>
      <c r="E11" s="45">
        <v>23366</v>
      </c>
      <c r="F11" s="45">
        <v>112</v>
      </c>
      <c r="G11" s="45">
        <v>87524</v>
      </c>
      <c r="H11" s="45">
        <v>20255</v>
      </c>
      <c r="I11" s="45">
        <v>107779</v>
      </c>
      <c r="J11" s="45">
        <v>2092</v>
      </c>
      <c r="K11" s="25">
        <v>399380</v>
      </c>
      <c r="L11" s="45">
        <v>131852</v>
      </c>
      <c r="M11" s="25">
        <v>128913</v>
      </c>
      <c r="N11" s="64">
        <v>342</v>
      </c>
    </row>
    <row r="12" spans="1:18" s="2" customFormat="1" ht="15.95" customHeight="1" x14ac:dyDescent="0.15">
      <c r="A12" s="138" t="s">
        <v>81</v>
      </c>
      <c r="B12" s="139"/>
      <c r="C12" s="45">
        <v>17585</v>
      </c>
      <c r="D12" s="45">
        <v>2944</v>
      </c>
      <c r="E12" s="45">
        <f t="shared" ref="E12:E17" si="0">SUM(C12:D12)</f>
        <v>20529</v>
      </c>
      <c r="F12" s="45">
        <v>94</v>
      </c>
      <c r="G12" s="45">
        <v>76204</v>
      </c>
      <c r="H12" s="45">
        <v>19776</v>
      </c>
      <c r="I12" s="45">
        <f t="shared" ref="I12:I17" si="1">SUM(G12:H12)</f>
        <v>95980</v>
      </c>
      <c r="J12" s="45">
        <v>2213</v>
      </c>
      <c r="K12" s="25">
        <v>354255</v>
      </c>
      <c r="L12" s="45">
        <v>119411</v>
      </c>
      <c r="M12" s="25">
        <v>130845</v>
      </c>
      <c r="N12" s="64">
        <v>316</v>
      </c>
    </row>
    <row r="13" spans="1:18" s="2" customFormat="1" ht="15.95" customHeight="1" x14ac:dyDescent="0.15">
      <c r="A13" s="138" t="s">
        <v>97</v>
      </c>
      <c r="B13" s="139"/>
      <c r="C13" s="45">
        <v>16555</v>
      </c>
      <c r="D13" s="45">
        <v>2584</v>
      </c>
      <c r="E13" s="45">
        <f t="shared" si="0"/>
        <v>19139</v>
      </c>
      <c r="F13" s="45">
        <v>240</v>
      </c>
      <c r="G13" s="45">
        <v>58945</v>
      </c>
      <c r="H13" s="45">
        <v>13119</v>
      </c>
      <c r="I13" s="45">
        <f t="shared" si="1"/>
        <v>72064</v>
      </c>
      <c r="J13" s="45">
        <v>1947</v>
      </c>
      <c r="K13" s="25">
        <v>274343</v>
      </c>
      <c r="L13" s="45">
        <v>87111</v>
      </c>
      <c r="M13" s="25">
        <v>133749</v>
      </c>
      <c r="N13" s="64">
        <v>283</v>
      </c>
    </row>
    <row r="14" spans="1:18" s="2" customFormat="1" ht="15.95" customHeight="1" x14ac:dyDescent="0.15">
      <c r="A14" s="138" t="s">
        <v>96</v>
      </c>
      <c r="B14" s="139"/>
      <c r="C14" s="45">
        <v>18203</v>
      </c>
      <c r="D14" s="45">
        <v>3089</v>
      </c>
      <c r="E14" s="45">
        <f t="shared" si="0"/>
        <v>21292</v>
      </c>
      <c r="F14" s="45">
        <v>271</v>
      </c>
      <c r="G14" s="45">
        <v>69425</v>
      </c>
      <c r="H14" s="45">
        <v>14369</v>
      </c>
      <c r="I14" s="45">
        <f t="shared" si="1"/>
        <v>83794</v>
      </c>
      <c r="J14" s="45">
        <v>2600</v>
      </c>
      <c r="K14" s="25">
        <v>329304</v>
      </c>
      <c r="L14" s="45">
        <v>107524</v>
      </c>
      <c r="M14" s="25">
        <v>157044</v>
      </c>
      <c r="N14" s="64">
        <v>302</v>
      </c>
    </row>
    <row r="15" spans="1:18" s="2" customFormat="1" ht="15.95" customHeight="1" x14ac:dyDescent="0.15">
      <c r="A15" s="138" t="s">
        <v>99</v>
      </c>
      <c r="B15" s="139"/>
      <c r="C15" s="45">
        <v>17303</v>
      </c>
      <c r="D15" s="45">
        <v>3356</v>
      </c>
      <c r="E15" s="45">
        <f t="shared" si="0"/>
        <v>20659</v>
      </c>
      <c r="F15" s="45">
        <v>276</v>
      </c>
      <c r="G15" s="45">
        <v>64378</v>
      </c>
      <c r="H15" s="45">
        <v>13419</v>
      </c>
      <c r="I15" s="45">
        <f t="shared" si="1"/>
        <v>77797</v>
      </c>
      <c r="J15" s="45">
        <v>2717</v>
      </c>
      <c r="K15" s="25">
        <v>298245</v>
      </c>
      <c r="L15" s="45">
        <v>96518</v>
      </c>
      <c r="M15" s="25">
        <v>150262</v>
      </c>
      <c r="N15" s="64">
        <v>301</v>
      </c>
    </row>
    <row r="16" spans="1:18" s="2" customFormat="1" ht="15.95" customHeight="1" x14ac:dyDescent="0.15">
      <c r="A16" s="140" t="s">
        <v>118</v>
      </c>
      <c r="B16" s="141"/>
      <c r="C16" s="45">
        <v>16547</v>
      </c>
      <c r="D16" s="45">
        <v>3271</v>
      </c>
      <c r="E16" s="45">
        <f t="shared" si="0"/>
        <v>19818</v>
      </c>
      <c r="F16" s="45">
        <v>279</v>
      </c>
      <c r="G16" s="45">
        <v>63744</v>
      </c>
      <c r="H16" s="45">
        <v>12736</v>
      </c>
      <c r="I16" s="45">
        <f t="shared" si="1"/>
        <v>76480</v>
      </c>
      <c r="J16" s="45">
        <v>2184</v>
      </c>
      <c r="K16" s="54">
        <v>284812</v>
      </c>
      <c r="L16" s="45">
        <v>91294</v>
      </c>
      <c r="M16" s="54">
        <v>158955</v>
      </c>
      <c r="N16" s="64">
        <v>304</v>
      </c>
    </row>
    <row r="17" spans="1:14" s="2" customFormat="1" ht="15.95" customHeight="1" x14ac:dyDescent="0.15">
      <c r="A17" s="138" t="s">
        <v>130</v>
      </c>
      <c r="B17" s="139"/>
      <c r="C17" s="46">
        <v>15548</v>
      </c>
      <c r="D17" s="46">
        <v>3174</v>
      </c>
      <c r="E17" s="46">
        <f t="shared" si="0"/>
        <v>18722</v>
      </c>
      <c r="F17" s="46">
        <v>283</v>
      </c>
      <c r="G17" s="46">
        <v>61708</v>
      </c>
      <c r="H17" s="46">
        <v>11825</v>
      </c>
      <c r="I17" s="46">
        <f t="shared" si="1"/>
        <v>73533</v>
      </c>
      <c r="J17" s="46">
        <v>3022</v>
      </c>
      <c r="K17" s="53">
        <v>270711</v>
      </c>
      <c r="L17" s="46">
        <v>88008</v>
      </c>
      <c r="M17" s="53">
        <v>164753</v>
      </c>
      <c r="N17" s="65">
        <v>303</v>
      </c>
    </row>
    <row r="18" spans="1:14" s="2" customFormat="1" ht="15.95" customHeight="1" x14ac:dyDescent="0.15">
      <c r="A18" s="38"/>
      <c r="B18" s="41"/>
      <c r="C18" s="47" t="s">
        <v>62</v>
      </c>
      <c r="D18" s="47"/>
      <c r="E18" s="56"/>
      <c r="F18" s="56"/>
      <c r="G18" s="56"/>
      <c r="H18" s="56"/>
      <c r="I18" s="56"/>
      <c r="J18" s="56"/>
      <c r="K18" s="53"/>
      <c r="L18" s="56"/>
      <c r="M18" s="53"/>
      <c r="N18" s="66"/>
    </row>
    <row r="19" spans="1:14" s="2" customFormat="1" ht="15.95" customHeight="1" x14ac:dyDescent="0.15">
      <c r="A19" s="39" t="s">
        <v>128</v>
      </c>
      <c r="B19" s="41" t="s">
        <v>19</v>
      </c>
      <c r="C19" s="48">
        <v>66</v>
      </c>
      <c r="D19" s="48">
        <v>13</v>
      </c>
      <c r="E19" s="46">
        <f t="shared" ref="E19:E30" si="2">C19+D19</f>
        <v>79</v>
      </c>
      <c r="F19" s="46">
        <v>1</v>
      </c>
      <c r="G19" s="48">
        <v>5052</v>
      </c>
      <c r="H19" s="48">
        <v>945</v>
      </c>
      <c r="I19" s="48">
        <f t="shared" ref="I19:I30" si="3">SUM(G19:H19)</f>
        <v>5997</v>
      </c>
      <c r="J19" s="48">
        <v>244</v>
      </c>
      <c r="K19" s="46">
        <v>21913</v>
      </c>
      <c r="L19" s="48">
        <v>6747</v>
      </c>
      <c r="M19" s="46">
        <v>13031</v>
      </c>
      <c r="N19" s="66">
        <v>25</v>
      </c>
    </row>
    <row r="20" spans="1:14" s="2" customFormat="1" ht="15.95" customHeight="1" x14ac:dyDescent="0.15">
      <c r="A20" s="38"/>
      <c r="B20" s="41" t="s">
        <v>31</v>
      </c>
      <c r="C20" s="49">
        <v>72</v>
      </c>
      <c r="D20" s="49">
        <v>138</v>
      </c>
      <c r="E20" s="46">
        <f t="shared" si="2"/>
        <v>210</v>
      </c>
      <c r="F20" s="49">
        <v>1</v>
      </c>
      <c r="G20" s="48">
        <v>5443</v>
      </c>
      <c r="H20" s="48">
        <v>944</v>
      </c>
      <c r="I20" s="48">
        <f t="shared" si="3"/>
        <v>6387</v>
      </c>
      <c r="J20" s="48">
        <v>267</v>
      </c>
      <c r="K20" s="46">
        <v>23662</v>
      </c>
      <c r="L20" s="48">
        <v>7306</v>
      </c>
      <c r="M20" s="46">
        <v>13568</v>
      </c>
      <c r="N20" s="66">
        <v>27</v>
      </c>
    </row>
    <row r="21" spans="1:14" s="2" customFormat="1" ht="15.95" customHeight="1" x14ac:dyDescent="0.15">
      <c r="A21" s="38"/>
      <c r="B21" s="41" t="s">
        <v>63</v>
      </c>
      <c r="C21" s="49">
        <v>67</v>
      </c>
      <c r="D21" s="49">
        <v>733</v>
      </c>
      <c r="E21" s="46">
        <f t="shared" si="2"/>
        <v>800</v>
      </c>
      <c r="F21" s="49">
        <v>0</v>
      </c>
      <c r="G21" s="48">
        <v>5249</v>
      </c>
      <c r="H21" s="48">
        <v>1121</v>
      </c>
      <c r="I21" s="48">
        <f t="shared" si="3"/>
        <v>6370</v>
      </c>
      <c r="J21" s="48">
        <v>267</v>
      </c>
      <c r="K21" s="46">
        <v>23996</v>
      </c>
      <c r="L21" s="48">
        <v>8437</v>
      </c>
      <c r="M21" s="46">
        <v>13715</v>
      </c>
      <c r="N21" s="66">
        <v>26</v>
      </c>
    </row>
    <row r="22" spans="1:14" s="2" customFormat="1" ht="15.95" customHeight="1" x14ac:dyDescent="0.15">
      <c r="A22" s="38"/>
      <c r="B22" s="41" t="s">
        <v>65</v>
      </c>
      <c r="C22" s="49">
        <v>55</v>
      </c>
      <c r="D22" s="49">
        <v>19</v>
      </c>
      <c r="E22" s="46">
        <f t="shared" si="2"/>
        <v>74</v>
      </c>
      <c r="F22" s="49">
        <v>1</v>
      </c>
      <c r="G22" s="48">
        <v>5299</v>
      </c>
      <c r="H22" s="48">
        <v>1314</v>
      </c>
      <c r="I22" s="48">
        <f t="shared" si="3"/>
        <v>6613</v>
      </c>
      <c r="J22" s="48">
        <v>271</v>
      </c>
      <c r="K22" s="46">
        <v>24355</v>
      </c>
      <c r="L22" s="48">
        <v>8935</v>
      </c>
      <c r="M22" s="46">
        <v>13750</v>
      </c>
      <c r="N22" s="66">
        <v>26</v>
      </c>
    </row>
    <row r="23" spans="1:14" s="2" customFormat="1" ht="15.95" customHeight="1" x14ac:dyDescent="0.15">
      <c r="A23" s="38"/>
      <c r="B23" s="41" t="s">
        <v>50</v>
      </c>
      <c r="C23" s="49">
        <v>46</v>
      </c>
      <c r="D23" s="49">
        <v>18</v>
      </c>
      <c r="E23" s="46">
        <f t="shared" si="2"/>
        <v>64</v>
      </c>
      <c r="F23" s="49">
        <v>0</v>
      </c>
      <c r="G23" s="48">
        <v>5580</v>
      </c>
      <c r="H23" s="48">
        <v>1160</v>
      </c>
      <c r="I23" s="48">
        <f t="shared" si="3"/>
        <v>6740</v>
      </c>
      <c r="J23" s="48">
        <v>207</v>
      </c>
      <c r="K23" s="46">
        <v>24175</v>
      </c>
      <c r="L23" s="48">
        <v>8297</v>
      </c>
      <c r="M23" s="46">
        <v>13623</v>
      </c>
      <c r="N23" s="66">
        <v>27</v>
      </c>
    </row>
    <row r="24" spans="1:14" s="2" customFormat="1" ht="15.95" customHeight="1" x14ac:dyDescent="0.15">
      <c r="A24" s="38"/>
      <c r="B24" s="41" t="s">
        <v>66</v>
      </c>
      <c r="C24" s="49">
        <v>42</v>
      </c>
      <c r="D24" s="49">
        <v>9</v>
      </c>
      <c r="E24" s="46">
        <f t="shared" si="2"/>
        <v>51</v>
      </c>
      <c r="F24" s="49">
        <v>0</v>
      </c>
      <c r="G24" s="48">
        <v>5236</v>
      </c>
      <c r="H24" s="48">
        <v>933</v>
      </c>
      <c r="I24" s="48">
        <f t="shared" si="3"/>
        <v>6169</v>
      </c>
      <c r="J24" s="48">
        <v>294</v>
      </c>
      <c r="K24" s="46">
        <v>22611</v>
      </c>
      <c r="L24" s="48">
        <v>7169</v>
      </c>
      <c r="M24" s="46">
        <v>14186</v>
      </c>
      <c r="N24" s="66">
        <v>26</v>
      </c>
    </row>
    <row r="25" spans="1:14" s="2" customFormat="1" ht="15.95" customHeight="1" x14ac:dyDescent="0.15">
      <c r="A25" s="38"/>
      <c r="B25" s="41" t="s">
        <v>67</v>
      </c>
      <c r="C25" s="49">
        <v>62</v>
      </c>
      <c r="D25" s="49">
        <v>7</v>
      </c>
      <c r="E25" s="46">
        <f t="shared" si="2"/>
        <v>69</v>
      </c>
      <c r="F25" s="49">
        <v>0</v>
      </c>
      <c r="G25" s="48">
        <v>5091</v>
      </c>
      <c r="H25" s="48">
        <v>825</v>
      </c>
      <c r="I25" s="48">
        <f t="shared" si="3"/>
        <v>5916</v>
      </c>
      <c r="J25" s="48">
        <v>339</v>
      </c>
      <c r="K25" s="46">
        <v>21516</v>
      </c>
      <c r="L25" s="48">
        <v>6721</v>
      </c>
      <c r="M25" s="46">
        <v>14383</v>
      </c>
      <c r="N25" s="66">
        <v>26</v>
      </c>
    </row>
    <row r="26" spans="1:14" s="2" customFormat="1" ht="15.95" customHeight="1" x14ac:dyDescent="0.15">
      <c r="A26" s="38"/>
      <c r="B26" s="41" t="s">
        <v>20</v>
      </c>
      <c r="C26" s="49">
        <v>45</v>
      </c>
      <c r="D26" s="49">
        <v>8</v>
      </c>
      <c r="E26" s="46">
        <f t="shared" si="2"/>
        <v>53</v>
      </c>
      <c r="F26" s="49">
        <v>0</v>
      </c>
      <c r="G26" s="48">
        <v>5083</v>
      </c>
      <c r="H26" s="48">
        <v>927</v>
      </c>
      <c r="I26" s="48">
        <f t="shared" si="3"/>
        <v>6010</v>
      </c>
      <c r="J26" s="48">
        <v>268</v>
      </c>
      <c r="K26" s="46">
        <v>22476</v>
      </c>
      <c r="L26" s="48">
        <v>7538</v>
      </c>
      <c r="M26" s="46">
        <v>13772</v>
      </c>
      <c r="N26" s="66">
        <v>26</v>
      </c>
    </row>
    <row r="27" spans="1:14" s="2" customFormat="1" ht="15.95" customHeight="1" x14ac:dyDescent="0.15">
      <c r="A27" s="38"/>
      <c r="B27" s="41" t="s">
        <v>22</v>
      </c>
      <c r="C27" s="49">
        <v>38</v>
      </c>
      <c r="D27" s="49">
        <v>6</v>
      </c>
      <c r="E27" s="46">
        <f t="shared" si="2"/>
        <v>44</v>
      </c>
      <c r="F27" s="49">
        <v>0</v>
      </c>
      <c r="G27" s="48">
        <v>4784</v>
      </c>
      <c r="H27" s="48">
        <v>878</v>
      </c>
      <c r="I27" s="48">
        <f t="shared" si="3"/>
        <v>5662</v>
      </c>
      <c r="J27" s="48">
        <v>197</v>
      </c>
      <c r="K27" s="46">
        <v>21088</v>
      </c>
      <c r="L27" s="48">
        <v>7039</v>
      </c>
      <c r="M27" s="46">
        <v>13376</v>
      </c>
      <c r="N27" s="66">
        <v>24</v>
      </c>
    </row>
    <row r="28" spans="1:14" s="2" customFormat="1" ht="15.95" customHeight="1" x14ac:dyDescent="0.15">
      <c r="A28" s="40" t="s">
        <v>102</v>
      </c>
      <c r="B28" s="41" t="s">
        <v>60</v>
      </c>
      <c r="C28" s="49">
        <v>44</v>
      </c>
      <c r="D28" s="46">
        <v>9</v>
      </c>
      <c r="E28" s="46">
        <f t="shared" si="2"/>
        <v>53</v>
      </c>
      <c r="F28" s="49">
        <v>1</v>
      </c>
      <c r="G28" s="48">
        <v>5109</v>
      </c>
      <c r="H28" s="48">
        <v>892</v>
      </c>
      <c r="I28" s="48">
        <f t="shared" si="3"/>
        <v>6001</v>
      </c>
      <c r="J28" s="48">
        <v>280</v>
      </c>
      <c r="K28" s="46">
        <v>21859</v>
      </c>
      <c r="L28" s="48">
        <v>6753</v>
      </c>
      <c r="M28" s="46">
        <v>14570</v>
      </c>
      <c r="N28" s="66">
        <v>24</v>
      </c>
    </row>
    <row r="29" spans="1:14" s="2" customFormat="1" ht="15.95" customHeight="1" x14ac:dyDescent="0.15">
      <c r="A29" s="38"/>
      <c r="B29" s="41" t="s">
        <v>68</v>
      </c>
      <c r="C29" s="49">
        <v>42</v>
      </c>
      <c r="D29" s="49">
        <v>7</v>
      </c>
      <c r="E29" s="46">
        <f t="shared" si="2"/>
        <v>49</v>
      </c>
      <c r="F29" s="49">
        <v>2</v>
      </c>
      <c r="G29" s="48">
        <v>4406</v>
      </c>
      <c r="H29" s="48">
        <v>784</v>
      </c>
      <c r="I29" s="48">
        <f t="shared" si="3"/>
        <v>5190</v>
      </c>
      <c r="J29" s="48">
        <v>207</v>
      </c>
      <c r="K29" s="46">
        <v>19602</v>
      </c>
      <c r="L29" s="48">
        <v>5920</v>
      </c>
      <c r="M29" s="46">
        <v>13602</v>
      </c>
      <c r="N29" s="66">
        <v>19</v>
      </c>
    </row>
    <row r="30" spans="1:14" s="2" customFormat="1" ht="15.95" customHeight="1" x14ac:dyDescent="0.15">
      <c r="A30" s="38"/>
      <c r="B30" s="41" t="s">
        <v>52</v>
      </c>
      <c r="C30" s="49">
        <v>51</v>
      </c>
      <c r="D30" s="49">
        <v>12</v>
      </c>
      <c r="E30" s="46">
        <f t="shared" si="2"/>
        <v>63</v>
      </c>
      <c r="F30" s="49">
        <v>1</v>
      </c>
      <c r="G30" s="48">
        <v>5376</v>
      </c>
      <c r="H30" s="48">
        <v>1102</v>
      </c>
      <c r="I30" s="48">
        <f t="shared" si="3"/>
        <v>6478</v>
      </c>
      <c r="J30" s="48">
        <v>181</v>
      </c>
      <c r="K30" s="46">
        <v>23458</v>
      </c>
      <c r="L30" s="48">
        <v>7146</v>
      </c>
      <c r="M30" s="46">
        <v>13177</v>
      </c>
      <c r="N30" s="66">
        <v>27</v>
      </c>
    </row>
    <row r="31" spans="1:14" s="2" customFormat="1" ht="15.95" customHeight="1" x14ac:dyDescent="0.15">
      <c r="A31" s="142" t="s">
        <v>25</v>
      </c>
      <c r="B31" s="143"/>
      <c r="C31" s="50">
        <f>IF(ISERROR(SUM(C19:C30)/$N$17),"",(SUM(C19:C30)/$N$17))</f>
        <v>2.0792079207920793</v>
      </c>
      <c r="D31" s="50">
        <f>IF(ISERROR(SUM(D19:D30)/$N$17),"",(SUM(D19:D30)/$N$17))</f>
        <v>3.2310231023102309</v>
      </c>
      <c r="E31" s="50">
        <f>IF(ISERROR(SUM(E19:E30)/$N$17),"",(SUM(E19:E30)/$N$17))</f>
        <v>5.3102310231023102</v>
      </c>
      <c r="F31" s="50">
        <f>IF(ISERROR(SUM(F19:F30)/$N$17),"",(SUM(F19:F30)/$N$17))</f>
        <v>2.3102310231023101E-2</v>
      </c>
      <c r="G31" s="57">
        <f>G17/N17</f>
        <v>203.65676567656766</v>
      </c>
      <c r="H31" s="57">
        <f>H17/N17</f>
        <v>39.026402640264024</v>
      </c>
      <c r="I31" s="57">
        <f>I17/N17</f>
        <v>242.68316831683168</v>
      </c>
      <c r="J31" s="50">
        <f>J17/N17</f>
        <v>9.9735973597359742</v>
      </c>
      <c r="K31" s="57">
        <f>K17/N17</f>
        <v>893.43564356435638</v>
      </c>
      <c r="L31" s="57">
        <f>L17/N17</f>
        <v>290.45544554455444</v>
      </c>
      <c r="M31" s="57">
        <f>M17/N17</f>
        <v>543.73927392739279</v>
      </c>
      <c r="N31" s="67" t="s">
        <v>83</v>
      </c>
    </row>
    <row r="32" spans="1:14" ht="15.95" customHeight="1" x14ac:dyDescent="0.15">
      <c r="A32" s="1" t="s">
        <v>43</v>
      </c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1:14" ht="15.95" customHeight="1" x14ac:dyDescent="0.15">
      <c r="A33" s="1" t="s">
        <v>110</v>
      </c>
      <c r="B33" s="42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spans="1:14" x14ac:dyDescent="0.25">
      <c r="A34" s="144" t="s">
        <v>109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</row>
    <row r="35" spans="1:14" ht="15.95" customHeight="1" x14ac:dyDescent="0.25">
      <c r="A35" s="11" t="s">
        <v>92</v>
      </c>
      <c r="C35" s="52"/>
      <c r="J35" s="62"/>
      <c r="K35" s="62"/>
      <c r="L35" s="62"/>
      <c r="M35" s="62"/>
      <c r="N35" s="62"/>
    </row>
    <row r="36" spans="1:14" ht="15.95" customHeight="1" x14ac:dyDescent="0.15">
      <c r="C36" s="52"/>
      <c r="F36" s="52"/>
      <c r="M36" s="52"/>
    </row>
    <row r="37" spans="1:14" ht="15.95" customHeight="1" x14ac:dyDescent="0.15">
      <c r="C37" s="52"/>
    </row>
    <row r="38" spans="1:14" ht="21.75" customHeight="1" x14ac:dyDescent="0.15">
      <c r="A38" s="36" t="s">
        <v>21</v>
      </c>
      <c r="M38" s="133"/>
      <c r="N38" s="133"/>
    </row>
    <row r="39" spans="1:14" s="2" customFormat="1" ht="18" customHeight="1" x14ac:dyDescent="0.15">
      <c r="A39" s="109" t="s">
        <v>0</v>
      </c>
      <c r="B39" s="149" t="s">
        <v>41</v>
      </c>
      <c r="C39" s="134" t="s">
        <v>42</v>
      </c>
      <c r="D39" s="135"/>
      <c r="E39" s="135"/>
      <c r="F39" s="136"/>
      <c r="G39" s="114" t="s">
        <v>7</v>
      </c>
      <c r="H39" s="115"/>
      <c r="I39" s="116"/>
      <c r="J39" s="152" t="s">
        <v>44</v>
      </c>
      <c r="K39" s="114" t="s">
        <v>45</v>
      </c>
      <c r="L39" s="115"/>
      <c r="M39" s="152" t="s">
        <v>46</v>
      </c>
      <c r="N39" s="152" t="s">
        <v>48</v>
      </c>
    </row>
    <row r="40" spans="1:14" s="2" customFormat="1" ht="15.95" customHeight="1" x14ac:dyDescent="0.15">
      <c r="A40" s="148"/>
      <c r="B40" s="150"/>
      <c r="C40" s="137" t="s">
        <v>53</v>
      </c>
      <c r="D40" s="137"/>
      <c r="E40" s="137"/>
      <c r="F40" s="155" t="s">
        <v>55</v>
      </c>
      <c r="G40" s="156" t="s">
        <v>57</v>
      </c>
      <c r="H40" s="156" t="s">
        <v>58</v>
      </c>
      <c r="I40" s="156" t="s">
        <v>1</v>
      </c>
      <c r="J40" s="153"/>
      <c r="K40" s="157" t="s">
        <v>6</v>
      </c>
      <c r="L40" s="156" t="s">
        <v>59</v>
      </c>
      <c r="M40" s="153"/>
      <c r="N40" s="153"/>
    </row>
    <row r="41" spans="1:14" s="2" customFormat="1" ht="19.5" customHeight="1" x14ac:dyDescent="0.15">
      <c r="A41" s="142"/>
      <c r="B41" s="151"/>
      <c r="C41" s="14" t="s">
        <v>57</v>
      </c>
      <c r="D41" s="14" t="s">
        <v>58</v>
      </c>
      <c r="E41" s="55" t="s">
        <v>1</v>
      </c>
      <c r="F41" s="156"/>
      <c r="G41" s="156"/>
      <c r="H41" s="156"/>
      <c r="I41" s="156"/>
      <c r="J41" s="154"/>
      <c r="K41" s="158"/>
      <c r="L41" s="156"/>
      <c r="M41" s="154"/>
      <c r="N41" s="154"/>
    </row>
    <row r="42" spans="1:14" ht="15.95" customHeight="1" x14ac:dyDescent="0.15">
      <c r="A42" s="40"/>
      <c r="B42" s="41"/>
      <c r="C42" s="43" t="s">
        <v>10</v>
      </c>
      <c r="D42" s="43" t="s">
        <v>10</v>
      </c>
      <c r="E42" s="43" t="s">
        <v>10</v>
      </c>
      <c r="F42" s="43" t="s">
        <v>40</v>
      </c>
      <c r="G42" s="43" t="s">
        <v>10</v>
      </c>
      <c r="H42" s="43" t="s">
        <v>10</v>
      </c>
      <c r="I42" s="59" t="s">
        <v>10</v>
      </c>
      <c r="J42" s="43" t="s">
        <v>40</v>
      </c>
      <c r="K42" s="43" t="s">
        <v>104</v>
      </c>
      <c r="L42" s="43" t="s">
        <v>104</v>
      </c>
      <c r="M42" s="43" t="s">
        <v>35</v>
      </c>
      <c r="N42" s="68" t="s">
        <v>61</v>
      </c>
    </row>
    <row r="43" spans="1:14" s="2" customFormat="1" ht="15.95" customHeight="1" x14ac:dyDescent="0.15">
      <c r="A43" s="138" t="s">
        <v>15</v>
      </c>
      <c r="B43" s="139"/>
      <c r="C43" s="25">
        <v>37468</v>
      </c>
      <c r="D43" s="25">
        <v>6223</v>
      </c>
      <c r="E43" s="25">
        <f t="shared" ref="E43:E52" si="4">SUM(C43:D43)</f>
        <v>43691</v>
      </c>
      <c r="F43" s="25">
        <v>79</v>
      </c>
      <c r="G43" s="25">
        <v>163093</v>
      </c>
      <c r="H43" s="25">
        <v>32628</v>
      </c>
      <c r="I43" s="25">
        <f t="shared" ref="I43:I52" si="5">SUM(G43:H43)</f>
        <v>195721</v>
      </c>
      <c r="J43" s="25">
        <v>1173</v>
      </c>
      <c r="K43" s="25">
        <v>770717</v>
      </c>
      <c r="L43" s="25">
        <v>257720</v>
      </c>
      <c r="M43" s="25">
        <v>40243</v>
      </c>
      <c r="N43" s="69">
        <v>343</v>
      </c>
    </row>
    <row r="44" spans="1:14" s="2" customFormat="1" ht="15.95" customHeight="1" x14ac:dyDescent="0.15">
      <c r="A44" s="138" t="s">
        <v>120</v>
      </c>
      <c r="B44" s="139"/>
      <c r="C44" s="25">
        <v>36158</v>
      </c>
      <c r="D44" s="25">
        <v>5822</v>
      </c>
      <c r="E44" s="25">
        <f t="shared" si="4"/>
        <v>41980</v>
      </c>
      <c r="F44" s="25">
        <v>84</v>
      </c>
      <c r="G44" s="25">
        <v>157432</v>
      </c>
      <c r="H44" s="25">
        <v>32149</v>
      </c>
      <c r="I44" s="25">
        <f t="shared" si="5"/>
        <v>189581</v>
      </c>
      <c r="J44" s="25">
        <v>1670</v>
      </c>
      <c r="K44" s="25">
        <v>743373</v>
      </c>
      <c r="L44" s="25">
        <v>259102</v>
      </c>
      <c r="M44" s="25">
        <v>38516</v>
      </c>
      <c r="N44" s="69">
        <v>342</v>
      </c>
    </row>
    <row r="45" spans="1:14" s="2" customFormat="1" ht="15.95" customHeight="1" x14ac:dyDescent="0.15">
      <c r="A45" s="138" t="s">
        <v>121</v>
      </c>
      <c r="B45" s="139"/>
      <c r="C45" s="25">
        <v>38827</v>
      </c>
      <c r="D45" s="25">
        <v>5787</v>
      </c>
      <c r="E45" s="25">
        <f t="shared" si="4"/>
        <v>44614</v>
      </c>
      <c r="F45" s="25">
        <v>89</v>
      </c>
      <c r="G45" s="25">
        <v>150380</v>
      </c>
      <c r="H45" s="25">
        <v>31018</v>
      </c>
      <c r="I45" s="25">
        <f t="shared" si="5"/>
        <v>181398</v>
      </c>
      <c r="J45" s="25">
        <v>1378</v>
      </c>
      <c r="K45" s="25">
        <v>696997</v>
      </c>
      <c r="L45" s="25">
        <v>248561</v>
      </c>
      <c r="M45" s="25">
        <v>37249</v>
      </c>
      <c r="N45" s="69">
        <v>340</v>
      </c>
    </row>
    <row r="46" spans="1:14" s="2" customFormat="1" ht="15.95" customHeight="1" x14ac:dyDescent="0.15">
      <c r="A46" s="138" t="s">
        <v>80</v>
      </c>
      <c r="B46" s="139"/>
      <c r="C46" s="25">
        <v>38110</v>
      </c>
      <c r="D46" s="25">
        <v>5886</v>
      </c>
      <c r="E46" s="25">
        <f t="shared" si="4"/>
        <v>43996</v>
      </c>
      <c r="F46" s="25">
        <v>86</v>
      </c>
      <c r="G46" s="25">
        <v>147116</v>
      </c>
      <c r="H46" s="25">
        <v>33251</v>
      </c>
      <c r="I46" s="25">
        <f t="shared" si="5"/>
        <v>180367</v>
      </c>
      <c r="J46" s="25">
        <v>1638</v>
      </c>
      <c r="K46" s="25">
        <v>689856</v>
      </c>
      <c r="L46" s="25">
        <v>249255</v>
      </c>
      <c r="M46" s="25">
        <v>37167</v>
      </c>
      <c r="N46" s="69">
        <v>342</v>
      </c>
    </row>
    <row r="47" spans="1:14" s="2" customFormat="1" ht="15.95" customHeight="1" x14ac:dyDescent="0.15">
      <c r="A47" s="138" t="s">
        <v>122</v>
      </c>
      <c r="B47" s="145"/>
      <c r="C47" s="25">
        <v>33116</v>
      </c>
      <c r="D47" s="25">
        <v>5809</v>
      </c>
      <c r="E47" s="25">
        <f t="shared" si="4"/>
        <v>38925</v>
      </c>
      <c r="F47" s="25">
        <v>81</v>
      </c>
      <c r="G47" s="25">
        <v>132632</v>
      </c>
      <c r="H47" s="25">
        <v>36790</v>
      </c>
      <c r="I47" s="25">
        <f t="shared" si="5"/>
        <v>169422</v>
      </c>
      <c r="J47" s="25">
        <v>1395</v>
      </c>
      <c r="K47" s="25">
        <v>642630</v>
      </c>
      <c r="L47" s="25">
        <v>240442</v>
      </c>
      <c r="M47" s="25">
        <v>36501</v>
      </c>
      <c r="N47" s="69">
        <v>316</v>
      </c>
    </row>
    <row r="48" spans="1:14" s="2" customFormat="1" ht="15.95" customHeight="1" x14ac:dyDescent="0.15">
      <c r="A48" s="138" t="s">
        <v>123</v>
      </c>
      <c r="B48" s="139"/>
      <c r="C48" s="45">
        <v>31391</v>
      </c>
      <c r="D48" s="45">
        <v>5364</v>
      </c>
      <c r="E48" s="25">
        <f t="shared" si="4"/>
        <v>36755</v>
      </c>
      <c r="F48" s="45">
        <v>79</v>
      </c>
      <c r="G48" s="45">
        <v>106654</v>
      </c>
      <c r="H48" s="45">
        <v>25134</v>
      </c>
      <c r="I48" s="25">
        <f t="shared" si="5"/>
        <v>131788</v>
      </c>
      <c r="J48" s="45">
        <v>1073</v>
      </c>
      <c r="K48" s="25">
        <v>516679</v>
      </c>
      <c r="L48" s="45">
        <v>183881</v>
      </c>
      <c r="M48" s="25">
        <v>29143</v>
      </c>
      <c r="N48" s="64">
        <v>283</v>
      </c>
    </row>
    <row r="49" spans="1:14" s="2" customFormat="1" ht="15.95" customHeight="1" x14ac:dyDescent="0.15">
      <c r="A49" s="138" t="s">
        <v>12</v>
      </c>
      <c r="B49" s="139"/>
      <c r="C49" s="45">
        <v>33455</v>
      </c>
      <c r="D49" s="45">
        <v>4963</v>
      </c>
      <c r="E49" s="25">
        <f t="shared" si="4"/>
        <v>38418</v>
      </c>
      <c r="F49" s="45">
        <v>83</v>
      </c>
      <c r="G49" s="45">
        <v>126055</v>
      </c>
      <c r="H49" s="45">
        <v>32411</v>
      </c>
      <c r="I49" s="25">
        <f t="shared" si="5"/>
        <v>158466</v>
      </c>
      <c r="J49" s="45">
        <v>1240</v>
      </c>
      <c r="K49" s="25">
        <v>627159</v>
      </c>
      <c r="L49" s="45">
        <v>237055</v>
      </c>
      <c r="M49" s="25">
        <v>31158</v>
      </c>
      <c r="N49" s="64">
        <v>303</v>
      </c>
    </row>
    <row r="50" spans="1:14" s="2" customFormat="1" ht="15.95" customHeight="1" x14ac:dyDescent="0.15">
      <c r="A50" s="138" t="s">
        <v>124</v>
      </c>
      <c r="B50" s="139"/>
      <c r="C50" s="45">
        <v>31602</v>
      </c>
      <c r="D50" s="45">
        <v>4570</v>
      </c>
      <c r="E50" s="25">
        <f t="shared" si="4"/>
        <v>36172</v>
      </c>
      <c r="F50" s="45">
        <v>81</v>
      </c>
      <c r="G50" s="45">
        <v>122714</v>
      </c>
      <c r="H50" s="45">
        <v>30693</v>
      </c>
      <c r="I50" s="25">
        <f t="shared" si="5"/>
        <v>153407</v>
      </c>
      <c r="J50" s="45">
        <v>1252</v>
      </c>
      <c r="K50" s="25">
        <v>596686</v>
      </c>
      <c r="L50" s="45">
        <v>216805</v>
      </c>
      <c r="M50" s="25">
        <v>29419</v>
      </c>
      <c r="N50" s="64">
        <v>299</v>
      </c>
    </row>
    <row r="51" spans="1:14" s="2" customFormat="1" ht="15.95" customHeight="1" x14ac:dyDescent="0.15">
      <c r="A51" s="140" t="s">
        <v>125</v>
      </c>
      <c r="B51" s="141"/>
      <c r="C51" s="45">
        <v>30175</v>
      </c>
      <c r="D51" s="45">
        <v>4357</v>
      </c>
      <c r="E51" s="54">
        <f t="shared" si="4"/>
        <v>34532</v>
      </c>
      <c r="F51" s="45">
        <v>85</v>
      </c>
      <c r="G51" s="45">
        <v>124297</v>
      </c>
      <c r="H51" s="45">
        <v>30364</v>
      </c>
      <c r="I51" s="54">
        <f t="shared" si="5"/>
        <v>154661</v>
      </c>
      <c r="J51" s="45">
        <v>889</v>
      </c>
      <c r="K51" s="54">
        <v>587273</v>
      </c>
      <c r="L51" s="45">
        <v>212406</v>
      </c>
      <c r="M51" s="54">
        <v>31912</v>
      </c>
      <c r="N51" s="64">
        <v>304</v>
      </c>
    </row>
    <row r="52" spans="1:14" s="2" customFormat="1" ht="15.95" customHeight="1" x14ac:dyDescent="0.15">
      <c r="A52" s="138" t="s">
        <v>131</v>
      </c>
      <c r="B52" s="139"/>
      <c r="C52" s="46">
        <v>28522</v>
      </c>
      <c r="D52" s="46">
        <v>4121</v>
      </c>
      <c r="E52" s="53">
        <f t="shared" si="4"/>
        <v>32643</v>
      </c>
      <c r="F52" s="46">
        <v>87</v>
      </c>
      <c r="G52" s="46">
        <v>121138</v>
      </c>
      <c r="H52" s="46">
        <v>28775</v>
      </c>
      <c r="I52" s="53">
        <f t="shared" si="5"/>
        <v>149913</v>
      </c>
      <c r="J52" s="46">
        <v>1014</v>
      </c>
      <c r="K52" s="53">
        <v>562689</v>
      </c>
      <c r="L52" s="46">
        <v>199428</v>
      </c>
      <c r="M52" s="53">
        <v>29103</v>
      </c>
      <c r="N52" s="65">
        <v>303</v>
      </c>
    </row>
    <row r="53" spans="1:14" s="2" customFormat="1" ht="15.95" customHeight="1" x14ac:dyDescent="0.15">
      <c r="A53" s="40"/>
      <c r="B53" s="41"/>
      <c r="C53" s="53" t="s">
        <v>62</v>
      </c>
      <c r="D53" s="53"/>
      <c r="E53" s="53"/>
      <c r="F53" s="53"/>
      <c r="G53" s="53"/>
      <c r="H53" s="53"/>
      <c r="I53" s="60"/>
      <c r="J53" s="53"/>
      <c r="K53" s="53"/>
      <c r="L53" s="53"/>
      <c r="M53" s="53"/>
      <c r="N53" s="70"/>
    </row>
    <row r="54" spans="1:14" s="2" customFormat="1" ht="15.95" customHeight="1" x14ac:dyDescent="0.15">
      <c r="A54" s="39" t="s">
        <v>128</v>
      </c>
      <c r="B54" s="41" t="s">
        <v>19</v>
      </c>
      <c r="C54" s="53">
        <v>79</v>
      </c>
      <c r="D54" s="53">
        <v>38</v>
      </c>
      <c r="E54" s="53">
        <f t="shared" ref="E54:E65" si="6">SUM(C54:D54)</f>
        <v>117</v>
      </c>
      <c r="F54" s="53">
        <v>0</v>
      </c>
      <c r="G54" s="53">
        <v>9869</v>
      </c>
      <c r="H54" s="53">
        <v>2334</v>
      </c>
      <c r="I54" s="60">
        <f t="shared" ref="I54:I65" si="7">SUM(G54:H54)</f>
        <v>12203</v>
      </c>
      <c r="J54" s="53">
        <v>44</v>
      </c>
      <c r="K54" s="53">
        <v>46057</v>
      </c>
      <c r="L54" s="53">
        <v>15629</v>
      </c>
      <c r="M54" s="46">
        <v>2404</v>
      </c>
      <c r="N54" s="71">
        <v>26</v>
      </c>
    </row>
    <row r="55" spans="1:14" s="2" customFormat="1" ht="15.95" customHeight="1" x14ac:dyDescent="0.15">
      <c r="A55" s="38"/>
      <c r="B55" s="41" t="s">
        <v>31</v>
      </c>
      <c r="C55" s="53">
        <v>82</v>
      </c>
      <c r="D55" s="53">
        <v>26</v>
      </c>
      <c r="E55" s="53">
        <f t="shared" si="6"/>
        <v>108</v>
      </c>
      <c r="F55" s="53">
        <v>0</v>
      </c>
      <c r="G55" s="53">
        <v>9942</v>
      </c>
      <c r="H55" s="53">
        <v>2066</v>
      </c>
      <c r="I55" s="60">
        <f t="shared" si="7"/>
        <v>12008</v>
      </c>
      <c r="J55" s="53">
        <v>81</v>
      </c>
      <c r="K55" s="53">
        <v>44660</v>
      </c>
      <c r="L55" s="53">
        <v>15072</v>
      </c>
      <c r="M55" s="46">
        <v>2372</v>
      </c>
      <c r="N55" s="71">
        <v>26</v>
      </c>
    </row>
    <row r="56" spans="1:14" s="2" customFormat="1" ht="15.95" customHeight="1" x14ac:dyDescent="0.15">
      <c r="A56" s="38"/>
      <c r="B56" s="41" t="s">
        <v>63</v>
      </c>
      <c r="C56" s="53">
        <v>92</v>
      </c>
      <c r="D56" s="53">
        <v>45</v>
      </c>
      <c r="E56" s="53">
        <f t="shared" si="6"/>
        <v>137</v>
      </c>
      <c r="F56" s="53">
        <v>0</v>
      </c>
      <c r="G56" s="53">
        <v>10503</v>
      </c>
      <c r="H56" s="53">
        <v>2664</v>
      </c>
      <c r="I56" s="60">
        <f t="shared" si="7"/>
        <v>13167</v>
      </c>
      <c r="J56" s="53">
        <v>86</v>
      </c>
      <c r="K56" s="53">
        <v>49900</v>
      </c>
      <c r="L56" s="53">
        <v>18772</v>
      </c>
      <c r="M56" s="46">
        <v>2732</v>
      </c>
      <c r="N56" s="71">
        <v>26</v>
      </c>
    </row>
    <row r="57" spans="1:14" s="2" customFormat="1" ht="15.95" customHeight="1" x14ac:dyDescent="0.15">
      <c r="A57" s="38"/>
      <c r="B57" s="41" t="s">
        <v>65</v>
      </c>
      <c r="C57" s="53">
        <v>127</v>
      </c>
      <c r="D57" s="53">
        <v>55</v>
      </c>
      <c r="E57" s="53">
        <f t="shared" si="6"/>
        <v>182</v>
      </c>
      <c r="F57" s="53">
        <v>1</v>
      </c>
      <c r="G57" s="53">
        <v>10675</v>
      </c>
      <c r="H57" s="53">
        <v>3148</v>
      </c>
      <c r="I57" s="60">
        <f t="shared" si="7"/>
        <v>13823</v>
      </c>
      <c r="J57" s="53">
        <v>77</v>
      </c>
      <c r="K57" s="53">
        <v>51932</v>
      </c>
      <c r="L57" s="53">
        <v>20414</v>
      </c>
      <c r="M57" s="46">
        <v>2831</v>
      </c>
      <c r="N57" s="71">
        <v>27</v>
      </c>
    </row>
    <row r="58" spans="1:14" s="2" customFormat="1" ht="15.95" customHeight="1" x14ac:dyDescent="0.15">
      <c r="A58" s="38"/>
      <c r="B58" s="41" t="s">
        <v>50</v>
      </c>
      <c r="C58" s="53">
        <v>98</v>
      </c>
      <c r="D58" s="53">
        <v>51</v>
      </c>
      <c r="E58" s="53">
        <f t="shared" si="6"/>
        <v>149</v>
      </c>
      <c r="F58" s="53">
        <v>0</v>
      </c>
      <c r="G58" s="53">
        <v>10627</v>
      </c>
      <c r="H58" s="53">
        <v>3107</v>
      </c>
      <c r="I58" s="60">
        <f t="shared" si="7"/>
        <v>13734</v>
      </c>
      <c r="J58" s="53">
        <v>64</v>
      </c>
      <c r="K58" s="53">
        <v>51777</v>
      </c>
      <c r="L58" s="53">
        <v>19562</v>
      </c>
      <c r="M58" s="46">
        <v>2643</v>
      </c>
      <c r="N58" s="71">
        <v>26</v>
      </c>
    </row>
    <row r="59" spans="1:14" s="2" customFormat="1" ht="15.95" customHeight="1" x14ac:dyDescent="0.15">
      <c r="A59" s="38"/>
      <c r="B59" s="41" t="s">
        <v>66</v>
      </c>
      <c r="C59" s="53">
        <v>113</v>
      </c>
      <c r="D59" s="53">
        <v>27</v>
      </c>
      <c r="E59" s="53">
        <f t="shared" si="6"/>
        <v>140</v>
      </c>
      <c r="F59" s="53">
        <v>0</v>
      </c>
      <c r="G59" s="53">
        <v>10951</v>
      </c>
      <c r="H59" s="53">
        <v>2504</v>
      </c>
      <c r="I59" s="60">
        <f t="shared" si="7"/>
        <v>13455</v>
      </c>
      <c r="J59" s="53">
        <v>120</v>
      </c>
      <c r="K59" s="53">
        <v>50103</v>
      </c>
      <c r="L59" s="53">
        <v>17771</v>
      </c>
      <c r="M59" s="46">
        <v>2670</v>
      </c>
      <c r="N59" s="71">
        <v>26</v>
      </c>
    </row>
    <row r="60" spans="1:14" s="2" customFormat="1" ht="15.95" customHeight="1" x14ac:dyDescent="0.15">
      <c r="A60" s="38"/>
      <c r="B60" s="41" t="s">
        <v>67</v>
      </c>
      <c r="C60" s="53">
        <v>97</v>
      </c>
      <c r="D60" s="53">
        <v>25</v>
      </c>
      <c r="E60" s="53">
        <f t="shared" si="6"/>
        <v>122</v>
      </c>
      <c r="F60" s="53">
        <v>0</v>
      </c>
      <c r="G60" s="53">
        <v>10421</v>
      </c>
      <c r="H60" s="53">
        <v>2191</v>
      </c>
      <c r="I60" s="60">
        <f t="shared" si="7"/>
        <v>12612</v>
      </c>
      <c r="J60" s="53">
        <v>111</v>
      </c>
      <c r="K60" s="53">
        <v>46311</v>
      </c>
      <c r="L60" s="53">
        <v>15468</v>
      </c>
      <c r="M60" s="46">
        <v>2273</v>
      </c>
      <c r="N60" s="71">
        <v>27</v>
      </c>
    </row>
    <row r="61" spans="1:14" s="2" customFormat="1" ht="15.95" customHeight="1" x14ac:dyDescent="0.15">
      <c r="A61" s="38"/>
      <c r="B61" s="41" t="s">
        <v>20</v>
      </c>
      <c r="C61" s="53">
        <v>63</v>
      </c>
      <c r="D61" s="53">
        <v>29</v>
      </c>
      <c r="E61" s="53">
        <f t="shared" si="6"/>
        <v>92</v>
      </c>
      <c r="F61" s="53">
        <v>0</v>
      </c>
      <c r="G61" s="53">
        <v>9816</v>
      </c>
      <c r="H61" s="53">
        <v>2184</v>
      </c>
      <c r="I61" s="60">
        <f t="shared" si="7"/>
        <v>12000</v>
      </c>
      <c r="J61" s="53">
        <v>95</v>
      </c>
      <c r="K61" s="53">
        <v>44837</v>
      </c>
      <c r="L61" s="53">
        <v>15787</v>
      </c>
      <c r="M61" s="46">
        <v>2342</v>
      </c>
      <c r="N61" s="71">
        <v>25</v>
      </c>
    </row>
    <row r="62" spans="1:14" s="2" customFormat="1" ht="15.95" customHeight="1" x14ac:dyDescent="0.15">
      <c r="A62" s="38"/>
      <c r="B62" s="41" t="s">
        <v>22</v>
      </c>
      <c r="C62" s="53">
        <v>49</v>
      </c>
      <c r="D62" s="53">
        <v>16</v>
      </c>
      <c r="E62" s="53">
        <f t="shared" si="6"/>
        <v>65</v>
      </c>
      <c r="F62" s="53">
        <v>0</v>
      </c>
      <c r="G62" s="53">
        <v>9175</v>
      </c>
      <c r="H62" s="53">
        <v>1996</v>
      </c>
      <c r="I62" s="60">
        <f t="shared" si="7"/>
        <v>11171</v>
      </c>
      <c r="J62" s="53">
        <v>78</v>
      </c>
      <c r="K62" s="53">
        <v>41807</v>
      </c>
      <c r="L62" s="53">
        <v>14407</v>
      </c>
      <c r="M62" s="46">
        <v>1986</v>
      </c>
      <c r="N62" s="71">
        <v>24</v>
      </c>
    </row>
    <row r="63" spans="1:14" s="2" customFormat="1" ht="15.95" customHeight="1" x14ac:dyDescent="0.15">
      <c r="A63" s="38" t="s">
        <v>102</v>
      </c>
      <c r="B63" s="41" t="s">
        <v>60</v>
      </c>
      <c r="C63" s="53">
        <v>93</v>
      </c>
      <c r="D63" s="53">
        <v>25</v>
      </c>
      <c r="E63" s="53">
        <f t="shared" si="6"/>
        <v>118</v>
      </c>
      <c r="F63" s="53">
        <v>0</v>
      </c>
      <c r="G63" s="53">
        <v>9859</v>
      </c>
      <c r="H63" s="53">
        <v>2165</v>
      </c>
      <c r="I63" s="60">
        <f t="shared" si="7"/>
        <v>12024</v>
      </c>
      <c r="J63" s="53">
        <v>121</v>
      </c>
      <c r="K63" s="53">
        <v>45876</v>
      </c>
      <c r="L63" s="53">
        <v>15746</v>
      </c>
      <c r="M63" s="46">
        <v>2220</v>
      </c>
      <c r="N63" s="71">
        <v>24</v>
      </c>
    </row>
    <row r="64" spans="1:14" s="2" customFormat="1" ht="15.95" customHeight="1" x14ac:dyDescent="0.15">
      <c r="A64" s="38"/>
      <c r="B64" s="41" t="s">
        <v>68</v>
      </c>
      <c r="C64" s="49">
        <v>83</v>
      </c>
      <c r="D64" s="53">
        <v>27</v>
      </c>
      <c r="E64" s="53">
        <f t="shared" si="6"/>
        <v>110</v>
      </c>
      <c r="F64" s="53">
        <v>1</v>
      </c>
      <c r="G64" s="53">
        <v>8648</v>
      </c>
      <c r="H64" s="53">
        <v>1804</v>
      </c>
      <c r="I64" s="60">
        <f t="shared" si="7"/>
        <v>10452</v>
      </c>
      <c r="J64" s="53">
        <v>87</v>
      </c>
      <c r="K64" s="53">
        <v>39133</v>
      </c>
      <c r="L64" s="53">
        <v>13019</v>
      </c>
      <c r="M64" s="46">
        <v>2048</v>
      </c>
      <c r="N64" s="71">
        <v>19</v>
      </c>
    </row>
    <row r="65" spans="1:14" s="2" customFormat="1" ht="15.95" customHeight="1" x14ac:dyDescent="0.15">
      <c r="A65" s="38"/>
      <c r="B65" s="41" t="s">
        <v>52</v>
      </c>
      <c r="C65" s="49">
        <v>75</v>
      </c>
      <c r="D65" s="49">
        <v>32</v>
      </c>
      <c r="E65" s="53">
        <f t="shared" si="6"/>
        <v>107</v>
      </c>
      <c r="F65" s="49">
        <v>0</v>
      </c>
      <c r="G65" s="48">
        <v>10652</v>
      </c>
      <c r="H65" s="48">
        <v>2612</v>
      </c>
      <c r="I65" s="60">
        <f t="shared" si="7"/>
        <v>13264</v>
      </c>
      <c r="J65" s="48">
        <v>50</v>
      </c>
      <c r="K65" s="48">
        <v>50296</v>
      </c>
      <c r="L65" s="48">
        <v>17781</v>
      </c>
      <c r="M65" s="46">
        <v>2582</v>
      </c>
      <c r="N65" s="71">
        <v>27</v>
      </c>
    </row>
    <row r="66" spans="1:14" s="2" customFormat="1" ht="15.95" customHeight="1" x14ac:dyDescent="0.15">
      <c r="A66" s="142" t="s">
        <v>25</v>
      </c>
      <c r="B66" s="143"/>
      <c r="C66" s="50">
        <f>IF(ISERROR(SUM(C54:C65)/$N$52),"",(SUM(C54:C65)/$N$52))</f>
        <v>3.4686468646864688</v>
      </c>
      <c r="D66" s="50">
        <f>IF(ISERROR(SUM(D54:D65)/$N$52),"",(SUM(D54:D65)/$N$52))</f>
        <v>1.306930693069307</v>
      </c>
      <c r="E66" s="50">
        <f>IF(ISERROR(SUM(E54:E65)/$N$52),"",(SUM(E54:E65)/$N$52))</f>
        <v>4.775577557755776</v>
      </c>
      <c r="F66" s="50">
        <f>IF(ISERROR(SUM(F54:F65)/$N$52),"",(SUM(F54:F65)/$N$52))</f>
        <v>6.6006600660066007E-3</v>
      </c>
      <c r="G66" s="57">
        <f>G52/N52</f>
        <v>399.79537953795381</v>
      </c>
      <c r="H66" s="57">
        <f>H52/N52</f>
        <v>94.966996699669963</v>
      </c>
      <c r="I66" s="57">
        <f>I52/N52</f>
        <v>494.76237623762376</v>
      </c>
      <c r="J66" s="57">
        <f>J52/N52</f>
        <v>3.3465346534653464</v>
      </c>
      <c r="K66" s="57">
        <f>K52/N52</f>
        <v>1857.0594059405942</v>
      </c>
      <c r="L66" s="57">
        <f>L52/N52</f>
        <v>658.17821782178214</v>
      </c>
      <c r="M66" s="57">
        <f>M52/N52</f>
        <v>96.049504950495049</v>
      </c>
      <c r="N66" s="67" t="s">
        <v>83</v>
      </c>
    </row>
    <row r="67" spans="1:14" x14ac:dyDescent="0.25">
      <c r="A67" s="146" t="s">
        <v>26</v>
      </c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</row>
    <row r="68" spans="1:14" ht="15.95" customHeight="1" x14ac:dyDescent="0.25">
      <c r="A68" s="11" t="s">
        <v>92</v>
      </c>
      <c r="B68" s="43"/>
      <c r="C68" s="25"/>
      <c r="G68" s="25"/>
      <c r="H68" s="25"/>
      <c r="I68" s="61"/>
      <c r="M68" s="52"/>
    </row>
    <row r="69" spans="1:14" x14ac:dyDescent="0.1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spans="1:14" ht="21" x14ac:dyDescent="0.15">
      <c r="A70" s="36" t="s">
        <v>23</v>
      </c>
      <c r="M70" s="133"/>
      <c r="N70" s="133"/>
    </row>
    <row r="71" spans="1:14" x14ac:dyDescent="0.15">
      <c r="A71" s="109" t="s">
        <v>0</v>
      </c>
      <c r="B71" s="149" t="s">
        <v>41</v>
      </c>
      <c r="C71" s="134" t="s">
        <v>42</v>
      </c>
      <c r="D71" s="135"/>
      <c r="E71" s="135"/>
      <c r="F71" s="136"/>
      <c r="G71" s="114" t="s">
        <v>7</v>
      </c>
      <c r="H71" s="115"/>
      <c r="I71" s="116"/>
      <c r="J71" s="152" t="s">
        <v>44</v>
      </c>
      <c r="K71" s="114" t="s">
        <v>45</v>
      </c>
      <c r="L71" s="115"/>
      <c r="M71" s="152" t="s">
        <v>46</v>
      </c>
      <c r="N71" s="152" t="s">
        <v>48</v>
      </c>
    </row>
    <row r="72" spans="1:14" x14ac:dyDescent="0.15">
      <c r="A72" s="148"/>
      <c r="B72" s="150"/>
      <c r="C72" s="137" t="s">
        <v>53</v>
      </c>
      <c r="D72" s="137"/>
      <c r="E72" s="137"/>
      <c r="F72" s="155" t="s">
        <v>55</v>
      </c>
      <c r="G72" s="156" t="s">
        <v>57</v>
      </c>
      <c r="H72" s="156" t="s">
        <v>58</v>
      </c>
      <c r="I72" s="156" t="s">
        <v>1</v>
      </c>
      <c r="J72" s="153"/>
      <c r="K72" s="157" t="s">
        <v>6</v>
      </c>
      <c r="L72" s="156" t="s">
        <v>59</v>
      </c>
      <c r="M72" s="153"/>
      <c r="N72" s="153"/>
    </row>
    <row r="73" spans="1:14" x14ac:dyDescent="0.15">
      <c r="A73" s="142"/>
      <c r="B73" s="151"/>
      <c r="C73" s="14" t="s">
        <v>57</v>
      </c>
      <c r="D73" s="14" t="s">
        <v>58</v>
      </c>
      <c r="E73" s="55" t="s">
        <v>1</v>
      </c>
      <c r="F73" s="156"/>
      <c r="G73" s="156"/>
      <c r="H73" s="156"/>
      <c r="I73" s="156"/>
      <c r="J73" s="154"/>
      <c r="K73" s="158"/>
      <c r="L73" s="156"/>
      <c r="M73" s="154"/>
      <c r="N73" s="154"/>
    </row>
    <row r="74" spans="1:14" x14ac:dyDescent="0.15">
      <c r="A74" s="40"/>
      <c r="B74" s="41"/>
      <c r="C74" s="43" t="s">
        <v>10</v>
      </c>
      <c r="D74" s="43" t="s">
        <v>10</v>
      </c>
      <c r="E74" s="43" t="s">
        <v>10</v>
      </c>
      <c r="F74" s="43" t="s">
        <v>40</v>
      </c>
      <c r="G74" s="43" t="s">
        <v>10</v>
      </c>
      <c r="H74" s="43" t="s">
        <v>10</v>
      </c>
      <c r="I74" s="59" t="s">
        <v>10</v>
      </c>
      <c r="J74" s="43" t="s">
        <v>40</v>
      </c>
      <c r="K74" s="43" t="s">
        <v>104</v>
      </c>
      <c r="L74" s="43" t="s">
        <v>104</v>
      </c>
      <c r="M74" s="43" t="s">
        <v>35</v>
      </c>
      <c r="N74" s="68" t="s">
        <v>61</v>
      </c>
    </row>
    <row r="75" spans="1:14" x14ac:dyDescent="0.15">
      <c r="A75" s="138" t="s">
        <v>54</v>
      </c>
      <c r="B75" s="139"/>
      <c r="C75" s="25">
        <v>1218</v>
      </c>
      <c r="D75" s="25">
        <v>341</v>
      </c>
      <c r="E75" s="25">
        <f t="shared" ref="E75:E84" si="8">SUM(C75:D75)</f>
        <v>1559</v>
      </c>
      <c r="F75" s="25">
        <v>2</v>
      </c>
      <c r="G75" s="25">
        <v>29741</v>
      </c>
      <c r="H75" s="25">
        <v>8171</v>
      </c>
      <c r="I75" s="25">
        <f t="shared" ref="I75:I84" si="9">SUM(G75:H75)</f>
        <v>37912</v>
      </c>
      <c r="J75" s="25">
        <v>501</v>
      </c>
      <c r="K75" s="25">
        <v>140933</v>
      </c>
      <c r="L75" s="25">
        <v>39250</v>
      </c>
      <c r="M75" s="25">
        <v>8234</v>
      </c>
      <c r="N75" s="69">
        <v>256</v>
      </c>
    </row>
    <row r="76" spans="1:14" x14ac:dyDescent="0.15">
      <c r="A76" s="138" t="s">
        <v>38</v>
      </c>
      <c r="B76" s="139"/>
      <c r="C76" s="25">
        <v>1697</v>
      </c>
      <c r="D76" s="25">
        <v>474</v>
      </c>
      <c r="E76" s="25">
        <f t="shared" si="8"/>
        <v>2171</v>
      </c>
      <c r="F76" s="25">
        <v>2</v>
      </c>
      <c r="G76" s="25">
        <v>39897</v>
      </c>
      <c r="H76" s="25">
        <v>8086</v>
      </c>
      <c r="I76" s="25">
        <f t="shared" si="9"/>
        <v>47983</v>
      </c>
      <c r="J76" s="25">
        <v>1286</v>
      </c>
      <c r="K76" s="25">
        <v>178962</v>
      </c>
      <c r="L76" s="25">
        <v>46928</v>
      </c>
      <c r="M76" s="25">
        <v>12813</v>
      </c>
      <c r="N76" s="69">
        <v>344</v>
      </c>
    </row>
    <row r="77" spans="1:14" x14ac:dyDescent="0.15">
      <c r="A77" s="138" t="s">
        <v>75</v>
      </c>
      <c r="B77" s="139"/>
      <c r="C77" s="25">
        <v>2106</v>
      </c>
      <c r="D77" s="25">
        <v>576</v>
      </c>
      <c r="E77" s="25">
        <f t="shared" si="8"/>
        <v>2682</v>
      </c>
      <c r="F77" s="25">
        <v>1</v>
      </c>
      <c r="G77" s="25">
        <v>39422</v>
      </c>
      <c r="H77" s="25">
        <v>7146</v>
      </c>
      <c r="I77" s="25">
        <f t="shared" si="9"/>
        <v>46568</v>
      </c>
      <c r="J77" s="25">
        <v>1120</v>
      </c>
      <c r="K77" s="25">
        <v>171326</v>
      </c>
      <c r="L77" s="25">
        <v>44812</v>
      </c>
      <c r="M77" s="25">
        <v>12887</v>
      </c>
      <c r="N77" s="69">
        <v>342</v>
      </c>
    </row>
    <row r="78" spans="1:14" x14ac:dyDescent="0.15">
      <c r="A78" s="138" t="s">
        <v>79</v>
      </c>
      <c r="B78" s="139"/>
      <c r="C78" s="25">
        <v>2531</v>
      </c>
      <c r="D78" s="25">
        <v>717</v>
      </c>
      <c r="E78" s="25">
        <f t="shared" si="8"/>
        <v>3248</v>
      </c>
      <c r="F78" s="25">
        <v>1</v>
      </c>
      <c r="G78" s="25">
        <v>38166</v>
      </c>
      <c r="H78" s="25">
        <v>6942</v>
      </c>
      <c r="I78" s="25">
        <f t="shared" si="9"/>
        <v>45108</v>
      </c>
      <c r="J78" s="25">
        <v>898</v>
      </c>
      <c r="K78" s="25">
        <v>166367</v>
      </c>
      <c r="L78" s="25">
        <v>45604</v>
      </c>
      <c r="M78" s="25">
        <v>13725</v>
      </c>
      <c r="N78" s="69">
        <v>344</v>
      </c>
    </row>
    <row r="79" spans="1:14" x14ac:dyDescent="0.15">
      <c r="A79" s="138" t="s">
        <v>81</v>
      </c>
      <c r="B79" s="139"/>
      <c r="C79" s="25">
        <v>2833</v>
      </c>
      <c r="D79" s="25">
        <v>811</v>
      </c>
      <c r="E79" s="25">
        <f t="shared" si="8"/>
        <v>3644</v>
      </c>
      <c r="F79" s="25">
        <v>1</v>
      </c>
      <c r="G79" s="25">
        <v>34956</v>
      </c>
      <c r="H79" s="25">
        <v>7528</v>
      </c>
      <c r="I79" s="25">
        <f t="shared" si="9"/>
        <v>42484</v>
      </c>
      <c r="J79" s="25">
        <v>885</v>
      </c>
      <c r="K79" s="25">
        <v>45449</v>
      </c>
      <c r="L79" s="25">
        <v>155232</v>
      </c>
      <c r="M79" s="25">
        <v>12222</v>
      </c>
      <c r="N79" s="69">
        <v>319</v>
      </c>
    </row>
    <row r="80" spans="1:14" x14ac:dyDescent="0.15">
      <c r="A80" s="138" t="s">
        <v>88</v>
      </c>
      <c r="B80" s="139"/>
      <c r="C80" s="25">
        <v>3101</v>
      </c>
      <c r="D80" s="25">
        <v>790</v>
      </c>
      <c r="E80" s="25">
        <f t="shared" si="8"/>
        <v>3891</v>
      </c>
      <c r="F80" s="25">
        <v>2</v>
      </c>
      <c r="G80" s="25">
        <v>26569</v>
      </c>
      <c r="H80" s="25">
        <v>4450</v>
      </c>
      <c r="I80" s="25">
        <f t="shared" si="9"/>
        <v>31019</v>
      </c>
      <c r="J80" s="25">
        <v>660</v>
      </c>
      <c r="K80" s="25">
        <v>115286</v>
      </c>
      <c r="L80" s="25">
        <v>29762</v>
      </c>
      <c r="M80" s="25">
        <v>9020</v>
      </c>
      <c r="N80" s="69">
        <v>286</v>
      </c>
    </row>
    <row r="81" spans="1:14" x14ac:dyDescent="0.15">
      <c r="A81" s="138" t="s">
        <v>93</v>
      </c>
      <c r="B81" s="139"/>
      <c r="C81" s="25">
        <v>2874</v>
      </c>
      <c r="D81" s="25">
        <v>699</v>
      </c>
      <c r="E81" s="25">
        <f t="shared" si="8"/>
        <v>3573</v>
      </c>
      <c r="F81" s="25">
        <v>2</v>
      </c>
      <c r="G81" s="25">
        <v>30790</v>
      </c>
      <c r="H81" s="25">
        <v>5530</v>
      </c>
      <c r="I81" s="25">
        <f t="shared" si="9"/>
        <v>36320</v>
      </c>
      <c r="J81" s="25">
        <v>771</v>
      </c>
      <c r="K81" s="25">
        <v>134121</v>
      </c>
      <c r="L81" s="25">
        <v>37029</v>
      </c>
      <c r="M81" s="25">
        <v>8829</v>
      </c>
      <c r="N81" s="69">
        <v>305</v>
      </c>
    </row>
    <row r="82" spans="1:14" x14ac:dyDescent="0.15">
      <c r="A82" s="138" t="s">
        <v>101</v>
      </c>
      <c r="B82" s="139"/>
      <c r="C82" s="25">
        <v>2893</v>
      </c>
      <c r="D82" s="25">
        <v>638</v>
      </c>
      <c r="E82" s="25">
        <f t="shared" si="8"/>
        <v>3531</v>
      </c>
      <c r="F82" s="25">
        <v>3</v>
      </c>
      <c r="G82" s="25">
        <v>29340</v>
      </c>
      <c r="H82" s="25">
        <v>5077</v>
      </c>
      <c r="I82" s="25">
        <f t="shared" si="9"/>
        <v>34417</v>
      </c>
      <c r="J82" s="25">
        <v>712</v>
      </c>
      <c r="K82" s="25">
        <v>122019</v>
      </c>
      <c r="L82" s="25">
        <v>35101</v>
      </c>
      <c r="M82" s="25">
        <v>8987</v>
      </c>
      <c r="N82" s="69">
        <v>301</v>
      </c>
    </row>
    <row r="83" spans="1:14" x14ac:dyDescent="0.15">
      <c r="A83" s="140" t="s">
        <v>126</v>
      </c>
      <c r="B83" s="141"/>
      <c r="C83" s="54">
        <v>2969</v>
      </c>
      <c r="D83" s="54">
        <v>590</v>
      </c>
      <c r="E83" s="54">
        <f t="shared" si="8"/>
        <v>3559</v>
      </c>
      <c r="F83" s="54">
        <v>5</v>
      </c>
      <c r="G83" s="54">
        <v>27811</v>
      </c>
      <c r="H83" s="54">
        <v>4854</v>
      </c>
      <c r="I83" s="54">
        <f t="shared" si="9"/>
        <v>32665</v>
      </c>
      <c r="J83" s="54">
        <v>654</v>
      </c>
      <c r="K83" s="54">
        <v>113225</v>
      </c>
      <c r="L83" s="54">
        <v>33841</v>
      </c>
      <c r="M83" s="54">
        <v>9652</v>
      </c>
      <c r="N83" s="72">
        <v>306</v>
      </c>
    </row>
    <row r="84" spans="1:14" x14ac:dyDescent="0.15">
      <c r="A84" s="138" t="s">
        <v>132</v>
      </c>
      <c r="B84" s="139"/>
      <c r="C84" s="53">
        <v>3085</v>
      </c>
      <c r="D84" s="53">
        <v>559</v>
      </c>
      <c r="E84" s="53">
        <f t="shared" si="8"/>
        <v>3644</v>
      </c>
      <c r="F84" s="53">
        <v>7</v>
      </c>
      <c r="G84" s="53">
        <v>27014</v>
      </c>
      <c r="H84" s="53">
        <v>4293</v>
      </c>
      <c r="I84" s="53">
        <f t="shared" si="9"/>
        <v>31307</v>
      </c>
      <c r="J84" s="53">
        <v>846</v>
      </c>
      <c r="K84" s="53">
        <v>107680</v>
      </c>
      <c r="L84" s="53">
        <v>32751</v>
      </c>
      <c r="M84" s="53">
        <v>9717</v>
      </c>
      <c r="N84" s="70">
        <v>305</v>
      </c>
    </row>
    <row r="85" spans="1:14" x14ac:dyDescent="0.15">
      <c r="A85" s="40"/>
      <c r="B85" s="41"/>
      <c r="C85" s="53" t="s">
        <v>62</v>
      </c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70"/>
    </row>
    <row r="86" spans="1:14" x14ac:dyDescent="0.15">
      <c r="A86" s="39" t="s">
        <v>128</v>
      </c>
      <c r="B86" s="41" t="s">
        <v>19</v>
      </c>
      <c r="C86" s="53">
        <v>12</v>
      </c>
      <c r="D86" s="53">
        <v>4</v>
      </c>
      <c r="E86" s="53">
        <f t="shared" ref="E86:E97" si="10">SUM(C86:D86)</f>
        <v>16</v>
      </c>
      <c r="F86" s="53">
        <v>0</v>
      </c>
      <c r="G86" s="53">
        <v>2232</v>
      </c>
      <c r="H86" s="53">
        <v>358</v>
      </c>
      <c r="I86" s="60">
        <f t="shared" ref="I86:I97" si="11">SUM(G86:H86)</f>
        <v>2590</v>
      </c>
      <c r="J86" s="53">
        <v>24</v>
      </c>
      <c r="K86" s="53">
        <v>8736</v>
      </c>
      <c r="L86" s="53">
        <v>2560</v>
      </c>
      <c r="M86" s="46">
        <v>813</v>
      </c>
      <c r="N86" s="71">
        <v>26</v>
      </c>
    </row>
    <row r="87" spans="1:14" x14ac:dyDescent="0.15">
      <c r="A87" s="38"/>
      <c r="B87" s="41" t="s">
        <v>31</v>
      </c>
      <c r="C87" s="53">
        <v>20</v>
      </c>
      <c r="D87" s="53">
        <v>4</v>
      </c>
      <c r="E87" s="53">
        <f t="shared" si="10"/>
        <v>24</v>
      </c>
      <c r="F87" s="53">
        <v>1</v>
      </c>
      <c r="G87" s="53">
        <v>2248</v>
      </c>
      <c r="H87" s="53">
        <v>302</v>
      </c>
      <c r="I87" s="60">
        <f t="shared" si="11"/>
        <v>2550</v>
      </c>
      <c r="J87" s="53">
        <v>90</v>
      </c>
      <c r="K87" s="53">
        <v>8975</v>
      </c>
      <c r="L87" s="53">
        <v>2734</v>
      </c>
      <c r="M87" s="46">
        <v>792</v>
      </c>
      <c r="N87" s="71">
        <v>26</v>
      </c>
    </row>
    <row r="88" spans="1:14" x14ac:dyDescent="0.15">
      <c r="A88" s="38"/>
      <c r="B88" s="41" t="s">
        <v>63</v>
      </c>
      <c r="C88" s="53">
        <v>8</v>
      </c>
      <c r="D88" s="53">
        <v>2</v>
      </c>
      <c r="E88" s="53">
        <f t="shared" si="10"/>
        <v>10</v>
      </c>
      <c r="F88" s="53">
        <v>0</v>
      </c>
      <c r="G88" s="53">
        <v>2282</v>
      </c>
      <c r="H88" s="53">
        <v>402</v>
      </c>
      <c r="I88" s="60">
        <f t="shared" si="11"/>
        <v>2684</v>
      </c>
      <c r="J88" s="53">
        <v>58</v>
      </c>
      <c r="K88" s="53">
        <v>9250</v>
      </c>
      <c r="L88" s="53">
        <v>2811</v>
      </c>
      <c r="M88" s="46">
        <v>911</v>
      </c>
      <c r="N88" s="71">
        <v>26</v>
      </c>
    </row>
    <row r="89" spans="1:14" x14ac:dyDescent="0.15">
      <c r="A89" s="38"/>
      <c r="B89" s="41" t="s">
        <v>65</v>
      </c>
      <c r="C89" s="53">
        <v>18</v>
      </c>
      <c r="D89" s="53">
        <v>11</v>
      </c>
      <c r="E89" s="53">
        <f t="shared" si="10"/>
        <v>29</v>
      </c>
      <c r="F89" s="53">
        <v>1</v>
      </c>
      <c r="G89" s="53">
        <v>2326</v>
      </c>
      <c r="H89" s="53">
        <v>509</v>
      </c>
      <c r="I89" s="60">
        <f t="shared" si="11"/>
        <v>2835</v>
      </c>
      <c r="J89" s="53">
        <v>81</v>
      </c>
      <c r="K89" s="53">
        <v>9776</v>
      </c>
      <c r="L89" s="53">
        <v>3484</v>
      </c>
      <c r="M89" s="46">
        <v>815</v>
      </c>
      <c r="N89" s="71">
        <v>27</v>
      </c>
    </row>
    <row r="90" spans="1:14" x14ac:dyDescent="0.15">
      <c r="A90" s="38"/>
      <c r="B90" s="41" t="s">
        <v>50</v>
      </c>
      <c r="C90" s="53">
        <v>22</v>
      </c>
      <c r="D90" s="53">
        <v>11</v>
      </c>
      <c r="E90" s="53">
        <f t="shared" si="10"/>
        <v>33</v>
      </c>
      <c r="F90" s="53">
        <v>0</v>
      </c>
      <c r="G90" s="53">
        <v>2273</v>
      </c>
      <c r="H90" s="53">
        <v>492</v>
      </c>
      <c r="I90" s="60">
        <f t="shared" si="11"/>
        <v>2765</v>
      </c>
      <c r="J90" s="53">
        <v>38</v>
      </c>
      <c r="K90" s="53">
        <v>9470</v>
      </c>
      <c r="L90" s="53">
        <v>3119</v>
      </c>
      <c r="M90" s="46">
        <v>851</v>
      </c>
      <c r="N90" s="71">
        <v>26</v>
      </c>
    </row>
    <row r="91" spans="1:14" x14ac:dyDescent="0.15">
      <c r="A91" s="38"/>
      <c r="B91" s="41" t="s">
        <v>66</v>
      </c>
      <c r="C91" s="53">
        <v>16</v>
      </c>
      <c r="D91" s="53">
        <v>8</v>
      </c>
      <c r="E91" s="53">
        <f t="shared" si="10"/>
        <v>24</v>
      </c>
      <c r="F91" s="53">
        <v>0</v>
      </c>
      <c r="G91" s="53">
        <v>2312</v>
      </c>
      <c r="H91" s="53">
        <v>365</v>
      </c>
      <c r="I91" s="60">
        <f t="shared" si="11"/>
        <v>2677</v>
      </c>
      <c r="J91" s="53">
        <v>119</v>
      </c>
      <c r="K91" s="53">
        <v>9567</v>
      </c>
      <c r="L91" s="53">
        <v>3015</v>
      </c>
      <c r="M91" s="46">
        <v>915</v>
      </c>
      <c r="N91" s="71">
        <v>26</v>
      </c>
    </row>
    <row r="92" spans="1:14" x14ac:dyDescent="0.15">
      <c r="A92" s="38"/>
      <c r="B92" s="41" t="s">
        <v>67</v>
      </c>
      <c r="C92" s="53">
        <v>16</v>
      </c>
      <c r="D92" s="53">
        <v>4</v>
      </c>
      <c r="E92" s="53">
        <f t="shared" si="10"/>
        <v>20</v>
      </c>
      <c r="F92" s="53">
        <v>0</v>
      </c>
      <c r="G92" s="53">
        <v>2336</v>
      </c>
      <c r="H92" s="53">
        <v>332</v>
      </c>
      <c r="I92" s="60">
        <f t="shared" si="11"/>
        <v>2668</v>
      </c>
      <c r="J92" s="53">
        <v>104</v>
      </c>
      <c r="K92" s="53">
        <v>9051</v>
      </c>
      <c r="L92" s="53">
        <v>2540</v>
      </c>
      <c r="M92" s="46">
        <v>818</v>
      </c>
      <c r="N92" s="71">
        <v>27</v>
      </c>
    </row>
    <row r="93" spans="1:14" x14ac:dyDescent="0.15">
      <c r="A93" s="38"/>
      <c r="B93" s="41" t="s">
        <v>20</v>
      </c>
      <c r="C93" s="53">
        <v>15</v>
      </c>
      <c r="D93" s="53">
        <v>6</v>
      </c>
      <c r="E93" s="53">
        <f t="shared" si="10"/>
        <v>21</v>
      </c>
      <c r="F93" s="53">
        <v>0</v>
      </c>
      <c r="G93" s="53">
        <v>2177</v>
      </c>
      <c r="H93" s="53">
        <v>255</v>
      </c>
      <c r="I93" s="60">
        <f t="shared" si="11"/>
        <v>2432</v>
      </c>
      <c r="J93" s="53">
        <v>69</v>
      </c>
      <c r="K93" s="53">
        <v>7999</v>
      </c>
      <c r="L93" s="53">
        <v>2171</v>
      </c>
      <c r="M93" s="46">
        <v>678</v>
      </c>
      <c r="N93" s="71">
        <v>25</v>
      </c>
    </row>
    <row r="94" spans="1:14" x14ac:dyDescent="0.15">
      <c r="A94" s="38"/>
      <c r="B94" s="41" t="s">
        <v>22</v>
      </c>
      <c r="C94" s="53">
        <v>14</v>
      </c>
      <c r="D94" s="53">
        <v>5</v>
      </c>
      <c r="E94" s="53">
        <f t="shared" si="10"/>
        <v>19</v>
      </c>
      <c r="F94" s="53">
        <v>0</v>
      </c>
      <c r="G94" s="53">
        <v>2098</v>
      </c>
      <c r="H94" s="53">
        <v>292</v>
      </c>
      <c r="I94" s="60">
        <f t="shared" si="11"/>
        <v>2390</v>
      </c>
      <c r="J94" s="53">
        <v>47</v>
      </c>
      <c r="K94" s="53">
        <v>8067</v>
      </c>
      <c r="L94" s="53">
        <v>2289</v>
      </c>
      <c r="M94" s="46">
        <v>710</v>
      </c>
      <c r="N94" s="71">
        <v>24</v>
      </c>
    </row>
    <row r="95" spans="1:14" x14ac:dyDescent="0.15">
      <c r="A95" s="38" t="s">
        <v>102</v>
      </c>
      <c r="B95" s="41" t="s">
        <v>60</v>
      </c>
      <c r="C95" s="53">
        <v>7</v>
      </c>
      <c r="D95" s="53">
        <v>5</v>
      </c>
      <c r="E95" s="53">
        <f t="shared" si="10"/>
        <v>12</v>
      </c>
      <c r="F95" s="53">
        <v>0</v>
      </c>
      <c r="G95" s="53">
        <v>2214</v>
      </c>
      <c r="H95" s="53">
        <v>341</v>
      </c>
      <c r="I95" s="60">
        <f t="shared" si="11"/>
        <v>2555</v>
      </c>
      <c r="J95" s="53">
        <v>106</v>
      </c>
      <c r="K95" s="53">
        <v>9174</v>
      </c>
      <c r="L95" s="53">
        <v>2898</v>
      </c>
      <c r="M95" s="46">
        <v>886</v>
      </c>
      <c r="N95" s="71">
        <v>24</v>
      </c>
    </row>
    <row r="96" spans="1:14" x14ac:dyDescent="0.15">
      <c r="A96" s="38"/>
      <c r="B96" s="41" t="s">
        <v>68</v>
      </c>
      <c r="C96" s="49">
        <v>12</v>
      </c>
      <c r="D96" s="53">
        <v>6</v>
      </c>
      <c r="E96" s="53">
        <f t="shared" si="10"/>
        <v>18</v>
      </c>
      <c r="F96" s="53">
        <v>0</v>
      </c>
      <c r="G96" s="53">
        <v>2089</v>
      </c>
      <c r="H96" s="53">
        <v>271</v>
      </c>
      <c r="I96" s="60">
        <f t="shared" si="11"/>
        <v>2360</v>
      </c>
      <c r="J96" s="53">
        <v>59</v>
      </c>
      <c r="K96" s="53">
        <v>8131</v>
      </c>
      <c r="L96" s="53">
        <v>2350</v>
      </c>
      <c r="M96" s="46">
        <v>677</v>
      </c>
      <c r="N96" s="71">
        <v>21</v>
      </c>
    </row>
    <row r="97" spans="1:14" x14ac:dyDescent="0.15">
      <c r="A97" s="38"/>
      <c r="B97" s="41" t="s">
        <v>52</v>
      </c>
      <c r="C97" s="49">
        <v>14</v>
      </c>
      <c r="D97" s="49">
        <v>5</v>
      </c>
      <c r="E97" s="53">
        <f t="shared" si="10"/>
        <v>19</v>
      </c>
      <c r="F97" s="53">
        <v>0</v>
      </c>
      <c r="G97" s="48">
        <v>2427</v>
      </c>
      <c r="H97" s="48">
        <v>374</v>
      </c>
      <c r="I97" s="60">
        <f t="shared" si="11"/>
        <v>2801</v>
      </c>
      <c r="J97" s="48">
        <v>51</v>
      </c>
      <c r="K97" s="48">
        <v>9484</v>
      </c>
      <c r="L97" s="48">
        <v>2780</v>
      </c>
      <c r="M97" s="46">
        <v>851</v>
      </c>
      <c r="N97" s="71">
        <v>27</v>
      </c>
    </row>
    <row r="98" spans="1:14" x14ac:dyDescent="0.15">
      <c r="A98" s="142" t="s">
        <v>25</v>
      </c>
      <c r="B98" s="143"/>
      <c r="C98" s="50">
        <f>IF(ISERROR(SUM(C86:C97)/$N$84),"",(SUM(C86:C97)/$N$84))</f>
        <v>0.57049180327868854</v>
      </c>
      <c r="D98" s="50">
        <f>IF(ISERROR(SUM(D86:D97)/$N$84),"",(SUM(D86:D97)/$N$84))</f>
        <v>0.23278688524590163</v>
      </c>
      <c r="E98" s="50">
        <f>IF(ISERROR(SUM(E86:E97)/$N$84),"",(SUM(E86:E97)/$N$84))</f>
        <v>0.80327868852459017</v>
      </c>
      <c r="F98" s="50">
        <f>IF(ISERROR(SUM(F86:F97)/$N$84),"",(SUM(F86:F97)/$N$84))</f>
        <v>6.5573770491803279E-3</v>
      </c>
      <c r="G98" s="57">
        <f>G84/N84</f>
        <v>88.570491803278685</v>
      </c>
      <c r="H98" s="57">
        <f>H84/N84</f>
        <v>14.075409836065575</v>
      </c>
      <c r="I98" s="57">
        <f>I84/N84</f>
        <v>102.64590163934426</v>
      </c>
      <c r="J98" s="57">
        <f>J84/N84</f>
        <v>2.7737704918032788</v>
      </c>
      <c r="K98" s="57">
        <f>K84/N84</f>
        <v>353.04918032786884</v>
      </c>
      <c r="L98" s="57">
        <f>L84/N84</f>
        <v>107.38032786885246</v>
      </c>
      <c r="M98" s="57">
        <f>M84/N84</f>
        <v>31.859016393442623</v>
      </c>
      <c r="N98" s="67" t="s">
        <v>83</v>
      </c>
    </row>
    <row r="99" spans="1:14" x14ac:dyDescent="0.25">
      <c r="A99" s="146" t="s">
        <v>26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</row>
    <row r="100" spans="1:14" x14ac:dyDescent="0.25">
      <c r="A100" s="11" t="s">
        <v>92</v>
      </c>
      <c r="B100" s="42"/>
      <c r="C100" s="51"/>
      <c r="D100" s="51"/>
      <c r="E100" s="51"/>
      <c r="F100" s="51"/>
      <c r="G100" s="58"/>
      <c r="H100" s="58"/>
      <c r="I100" s="58"/>
      <c r="J100" s="58"/>
      <c r="K100" s="51"/>
      <c r="L100" s="58"/>
      <c r="M100" s="51"/>
      <c r="N100" s="51"/>
    </row>
    <row r="102" spans="1:14" ht="21" x14ac:dyDescent="0.15">
      <c r="A102" s="36" t="s">
        <v>74</v>
      </c>
      <c r="M102" s="133"/>
      <c r="N102" s="133"/>
    </row>
    <row r="103" spans="1:14" x14ac:dyDescent="0.15">
      <c r="A103" s="109" t="s">
        <v>0</v>
      </c>
      <c r="B103" s="149" t="s">
        <v>41</v>
      </c>
      <c r="C103" s="134" t="s">
        <v>42</v>
      </c>
      <c r="D103" s="135"/>
      <c r="E103" s="135"/>
      <c r="F103" s="136"/>
      <c r="G103" s="114" t="s">
        <v>7</v>
      </c>
      <c r="H103" s="115"/>
      <c r="I103" s="116"/>
      <c r="J103" s="152" t="s">
        <v>44</v>
      </c>
      <c r="K103" s="114" t="s">
        <v>45</v>
      </c>
      <c r="L103" s="115"/>
      <c r="M103" s="152" t="s">
        <v>46</v>
      </c>
      <c r="N103" s="152" t="s">
        <v>48</v>
      </c>
    </row>
    <row r="104" spans="1:14" x14ac:dyDescent="0.15">
      <c r="A104" s="148"/>
      <c r="B104" s="150"/>
      <c r="C104" s="137" t="s">
        <v>53</v>
      </c>
      <c r="D104" s="137"/>
      <c r="E104" s="137"/>
      <c r="F104" s="155" t="s">
        <v>55</v>
      </c>
      <c r="G104" s="156" t="s">
        <v>57</v>
      </c>
      <c r="H104" s="156" t="s">
        <v>58</v>
      </c>
      <c r="I104" s="156" t="s">
        <v>1</v>
      </c>
      <c r="J104" s="153"/>
      <c r="K104" s="157" t="s">
        <v>6</v>
      </c>
      <c r="L104" s="156" t="s">
        <v>59</v>
      </c>
      <c r="M104" s="153"/>
      <c r="N104" s="153"/>
    </row>
    <row r="105" spans="1:14" x14ac:dyDescent="0.15">
      <c r="A105" s="142"/>
      <c r="B105" s="151"/>
      <c r="C105" s="14" t="s">
        <v>57</v>
      </c>
      <c r="D105" s="14" t="s">
        <v>58</v>
      </c>
      <c r="E105" s="55" t="s">
        <v>1</v>
      </c>
      <c r="F105" s="156"/>
      <c r="G105" s="156"/>
      <c r="H105" s="156"/>
      <c r="I105" s="156"/>
      <c r="J105" s="154"/>
      <c r="K105" s="158"/>
      <c r="L105" s="156"/>
      <c r="M105" s="154"/>
      <c r="N105" s="154"/>
    </row>
    <row r="106" spans="1:14" x14ac:dyDescent="0.15">
      <c r="A106" s="40"/>
      <c r="B106" s="41"/>
      <c r="C106" s="43" t="s">
        <v>10</v>
      </c>
      <c r="D106" s="43" t="s">
        <v>10</v>
      </c>
      <c r="E106" s="43" t="s">
        <v>10</v>
      </c>
      <c r="F106" s="43" t="s">
        <v>40</v>
      </c>
      <c r="G106" s="43" t="s">
        <v>10</v>
      </c>
      <c r="H106" s="43" t="s">
        <v>10</v>
      </c>
      <c r="I106" s="59" t="s">
        <v>10</v>
      </c>
      <c r="J106" s="43" t="s">
        <v>40</v>
      </c>
      <c r="K106" s="43" t="s">
        <v>104</v>
      </c>
      <c r="L106" s="43" t="s">
        <v>104</v>
      </c>
      <c r="M106" s="43" t="s">
        <v>35</v>
      </c>
      <c r="N106" s="68" t="s">
        <v>61</v>
      </c>
    </row>
    <row r="107" spans="1:14" x14ac:dyDescent="0.15">
      <c r="A107" s="138" t="s">
        <v>91</v>
      </c>
      <c r="B107" s="139"/>
      <c r="C107" s="25">
        <v>914</v>
      </c>
      <c r="D107" s="25">
        <v>276</v>
      </c>
      <c r="E107" s="25">
        <f t="shared" ref="E107:E115" si="12">SUM(C107:D107)</f>
        <v>1190</v>
      </c>
      <c r="F107" s="25">
        <v>3</v>
      </c>
      <c r="G107" s="25">
        <v>6197</v>
      </c>
      <c r="H107" s="25">
        <v>1588</v>
      </c>
      <c r="I107" s="25">
        <f t="shared" ref="I107:I115" si="13">SUM(G107:H107)</f>
        <v>7785</v>
      </c>
      <c r="J107" s="25">
        <v>325</v>
      </c>
      <c r="K107" s="25">
        <v>34229</v>
      </c>
      <c r="L107" s="25">
        <v>15298</v>
      </c>
      <c r="M107" s="25">
        <v>1881</v>
      </c>
      <c r="N107" s="69">
        <v>293</v>
      </c>
    </row>
    <row r="108" spans="1:14" x14ac:dyDescent="0.15">
      <c r="A108" s="138" t="s">
        <v>75</v>
      </c>
      <c r="B108" s="139"/>
      <c r="C108" s="25">
        <v>1016</v>
      </c>
      <c r="D108" s="25">
        <v>272</v>
      </c>
      <c r="E108" s="25">
        <f t="shared" si="12"/>
        <v>1288</v>
      </c>
      <c r="F108" s="25">
        <v>2</v>
      </c>
      <c r="G108" s="25">
        <v>6053</v>
      </c>
      <c r="H108" s="25">
        <v>1437</v>
      </c>
      <c r="I108" s="25">
        <f t="shared" si="13"/>
        <v>7490</v>
      </c>
      <c r="J108" s="25">
        <v>339</v>
      </c>
      <c r="K108" s="25">
        <v>33215</v>
      </c>
      <c r="L108" s="25">
        <v>15147</v>
      </c>
      <c r="M108" s="25">
        <v>1740</v>
      </c>
      <c r="N108" s="69">
        <v>292</v>
      </c>
    </row>
    <row r="109" spans="1:14" x14ac:dyDescent="0.15">
      <c r="A109" s="138" t="s">
        <v>79</v>
      </c>
      <c r="B109" s="139"/>
      <c r="C109" s="25">
        <v>1030</v>
      </c>
      <c r="D109" s="25">
        <v>282</v>
      </c>
      <c r="E109" s="25">
        <f t="shared" si="12"/>
        <v>1312</v>
      </c>
      <c r="F109" s="25">
        <v>3</v>
      </c>
      <c r="G109" s="25">
        <v>5894</v>
      </c>
      <c r="H109" s="25">
        <v>1674</v>
      </c>
      <c r="I109" s="25">
        <f t="shared" si="13"/>
        <v>7568</v>
      </c>
      <c r="J109" s="25">
        <v>304</v>
      </c>
      <c r="K109" s="25">
        <v>32709</v>
      </c>
      <c r="L109" s="25">
        <v>14817</v>
      </c>
      <c r="M109" s="25">
        <v>2279</v>
      </c>
      <c r="N109" s="69">
        <v>294</v>
      </c>
    </row>
    <row r="110" spans="1:14" x14ac:dyDescent="0.15">
      <c r="A110" s="138" t="s">
        <v>85</v>
      </c>
      <c r="B110" s="139"/>
      <c r="C110" s="25">
        <v>941</v>
      </c>
      <c r="D110" s="25">
        <v>276</v>
      </c>
      <c r="E110" s="25">
        <f t="shared" si="12"/>
        <v>1217</v>
      </c>
      <c r="F110" s="25">
        <v>3</v>
      </c>
      <c r="G110" s="25">
        <v>5590</v>
      </c>
      <c r="H110" s="25">
        <v>1899</v>
      </c>
      <c r="I110" s="25">
        <f t="shared" si="13"/>
        <v>7489</v>
      </c>
      <c r="J110" s="25">
        <v>308</v>
      </c>
      <c r="K110" s="25">
        <v>32080</v>
      </c>
      <c r="L110" s="25">
        <v>14518</v>
      </c>
      <c r="M110" s="25">
        <v>2389</v>
      </c>
      <c r="N110" s="69">
        <v>275</v>
      </c>
    </row>
    <row r="111" spans="1:14" x14ac:dyDescent="0.15">
      <c r="A111" s="138" t="s">
        <v>86</v>
      </c>
      <c r="B111" s="139"/>
      <c r="C111" s="25">
        <v>886</v>
      </c>
      <c r="D111" s="25">
        <v>245</v>
      </c>
      <c r="E111" s="25">
        <f t="shared" si="12"/>
        <v>1131</v>
      </c>
      <c r="F111" s="25">
        <v>3</v>
      </c>
      <c r="G111" s="25">
        <v>4458</v>
      </c>
      <c r="H111" s="25">
        <v>1331</v>
      </c>
      <c r="I111" s="25">
        <f t="shared" si="13"/>
        <v>5789</v>
      </c>
      <c r="J111" s="25">
        <v>152</v>
      </c>
      <c r="K111" s="25">
        <v>25458</v>
      </c>
      <c r="L111" s="25">
        <v>11158</v>
      </c>
      <c r="M111" s="25">
        <v>2064</v>
      </c>
      <c r="N111" s="69">
        <v>243</v>
      </c>
    </row>
    <row r="112" spans="1:14" ht="15" customHeight="1" x14ac:dyDescent="0.15">
      <c r="A112" s="138" t="s">
        <v>93</v>
      </c>
      <c r="B112" s="139"/>
      <c r="C112" s="25">
        <v>948</v>
      </c>
      <c r="D112" s="25">
        <v>218</v>
      </c>
      <c r="E112" s="25">
        <f t="shared" si="12"/>
        <v>1166</v>
      </c>
      <c r="F112" s="25">
        <v>3</v>
      </c>
      <c r="G112" s="25">
        <v>5746</v>
      </c>
      <c r="H112" s="25">
        <v>1661</v>
      </c>
      <c r="I112" s="25">
        <f t="shared" si="13"/>
        <v>7407</v>
      </c>
      <c r="J112" s="25">
        <v>137</v>
      </c>
      <c r="K112" s="25">
        <v>32392</v>
      </c>
      <c r="L112" s="25">
        <v>13921</v>
      </c>
      <c r="M112" s="25">
        <v>2091</v>
      </c>
      <c r="N112" s="69">
        <v>292</v>
      </c>
    </row>
    <row r="113" spans="1:14" ht="15" customHeight="1" x14ac:dyDescent="0.15">
      <c r="A113" s="138" t="s">
        <v>101</v>
      </c>
      <c r="B113" s="139"/>
      <c r="C113" s="25">
        <v>918</v>
      </c>
      <c r="D113" s="25">
        <v>228</v>
      </c>
      <c r="E113" s="25">
        <f t="shared" si="12"/>
        <v>1146</v>
      </c>
      <c r="F113" s="25">
        <v>3</v>
      </c>
      <c r="G113" s="25">
        <v>5602</v>
      </c>
      <c r="H113" s="25">
        <v>1880</v>
      </c>
      <c r="I113" s="25">
        <f t="shared" si="13"/>
        <v>7482</v>
      </c>
      <c r="J113" s="25">
        <v>275</v>
      </c>
      <c r="K113" s="25">
        <v>32953</v>
      </c>
      <c r="L113" s="25">
        <v>16536</v>
      </c>
      <c r="M113" s="25">
        <v>2154</v>
      </c>
      <c r="N113" s="69">
        <v>292</v>
      </c>
    </row>
    <row r="114" spans="1:14" ht="15" customHeight="1" x14ac:dyDescent="0.15">
      <c r="A114" s="140" t="s">
        <v>126</v>
      </c>
      <c r="B114" s="141"/>
      <c r="C114" s="54">
        <v>909</v>
      </c>
      <c r="D114" s="54">
        <v>246</v>
      </c>
      <c r="E114" s="54">
        <f t="shared" si="12"/>
        <v>1155</v>
      </c>
      <c r="F114" s="54">
        <v>3</v>
      </c>
      <c r="G114" s="54">
        <v>5145</v>
      </c>
      <c r="H114" s="54">
        <v>1915</v>
      </c>
      <c r="I114" s="54">
        <f t="shared" si="13"/>
        <v>7060</v>
      </c>
      <c r="J114" s="54">
        <v>333</v>
      </c>
      <c r="K114" s="54">
        <v>30905</v>
      </c>
      <c r="L114" s="54">
        <v>16462</v>
      </c>
      <c r="M114" s="54">
        <v>1994</v>
      </c>
      <c r="N114" s="72">
        <v>294</v>
      </c>
    </row>
    <row r="115" spans="1:14" ht="15" customHeight="1" x14ac:dyDescent="0.15">
      <c r="A115" s="138" t="s">
        <v>132</v>
      </c>
      <c r="B115" s="139"/>
      <c r="C115" s="53">
        <v>894</v>
      </c>
      <c r="D115" s="53">
        <v>243</v>
      </c>
      <c r="E115" s="53">
        <f t="shared" si="12"/>
        <v>1137</v>
      </c>
      <c r="F115" s="53">
        <v>3</v>
      </c>
      <c r="G115" s="53">
        <v>5097</v>
      </c>
      <c r="H115" s="53">
        <v>2087</v>
      </c>
      <c r="I115" s="53">
        <f t="shared" si="13"/>
        <v>7184</v>
      </c>
      <c r="J115" s="53">
        <v>347</v>
      </c>
      <c r="K115" s="53">
        <v>30864</v>
      </c>
      <c r="L115" s="53">
        <v>16391</v>
      </c>
      <c r="M115" s="53">
        <v>2238</v>
      </c>
      <c r="N115" s="70">
        <v>293</v>
      </c>
    </row>
    <row r="116" spans="1:14" x14ac:dyDescent="0.15">
      <c r="A116" s="40"/>
      <c r="B116" s="41"/>
      <c r="C116" s="53" t="s">
        <v>62</v>
      </c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70"/>
    </row>
    <row r="117" spans="1:14" x14ac:dyDescent="0.15">
      <c r="A117" s="39" t="s">
        <v>128</v>
      </c>
      <c r="B117" s="41" t="s">
        <v>19</v>
      </c>
      <c r="C117" s="53">
        <v>1</v>
      </c>
      <c r="D117" s="53">
        <v>3</v>
      </c>
      <c r="E117" s="53">
        <f t="shared" ref="E117:E128" si="14">SUM(C117:D117)</f>
        <v>4</v>
      </c>
      <c r="F117" s="53">
        <v>0</v>
      </c>
      <c r="G117" s="53">
        <v>364</v>
      </c>
      <c r="H117" s="53">
        <v>120</v>
      </c>
      <c r="I117" s="60">
        <f t="shared" ref="I117:I128" si="15">SUM(G117:H117)</f>
        <v>484</v>
      </c>
      <c r="J117" s="53">
        <v>34</v>
      </c>
      <c r="K117" s="53">
        <v>2047</v>
      </c>
      <c r="L117" s="53">
        <v>1029</v>
      </c>
      <c r="M117" s="46">
        <v>185</v>
      </c>
      <c r="N117" s="71">
        <v>24</v>
      </c>
    </row>
    <row r="118" spans="1:14" x14ac:dyDescent="0.15">
      <c r="A118" s="38"/>
      <c r="B118" s="41" t="s">
        <v>31</v>
      </c>
      <c r="C118" s="53">
        <v>3</v>
      </c>
      <c r="D118" s="53">
        <v>1</v>
      </c>
      <c r="E118" s="53">
        <f t="shared" si="14"/>
        <v>4</v>
      </c>
      <c r="F118" s="53">
        <v>0</v>
      </c>
      <c r="G118" s="53">
        <v>408</v>
      </c>
      <c r="H118" s="53">
        <v>143</v>
      </c>
      <c r="I118" s="60">
        <f t="shared" si="15"/>
        <v>551</v>
      </c>
      <c r="J118" s="53">
        <v>8</v>
      </c>
      <c r="K118" s="53">
        <v>2215</v>
      </c>
      <c r="L118" s="53">
        <v>1044</v>
      </c>
      <c r="M118" s="46">
        <v>170</v>
      </c>
      <c r="N118" s="71">
        <v>26</v>
      </c>
    </row>
    <row r="119" spans="1:14" x14ac:dyDescent="0.15">
      <c r="A119" s="38"/>
      <c r="B119" s="41" t="s">
        <v>63</v>
      </c>
      <c r="C119" s="53">
        <v>4</v>
      </c>
      <c r="D119" s="53">
        <v>0</v>
      </c>
      <c r="E119" s="53">
        <f t="shared" si="14"/>
        <v>4</v>
      </c>
      <c r="F119" s="53">
        <v>0</v>
      </c>
      <c r="G119" s="53">
        <v>427</v>
      </c>
      <c r="H119" s="53">
        <v>199</v>
      </c>
      <c r="I119" s="60">
        <f t="shared" si="15"/>
        <v>626</v>
      </c>
      <c r="J119" s="53">
        <v>51</v>
      </c>
      <c r="K119" s="53">
        <v>2883</v>
      </c>
      <c r="L119" s="53">
        <v>1605</v>
      </c>
      <c r="M119" s="46">
        <v>197</v>
      </c>
      <c r="N119" s="71">
        <v>25</v>
      </c>
    </row>
    <row r="120" spans="1:14" x14ac:dyDescent="0.15">
      <c r="A120" s="38"/>
      <c r="B120" s="41" t="s">
        <v>65</v>
      </c>
      <c r="C120" s="53">
        <v>4</v>
      </c>
      <c r="D120" s="53">
        <v>3</v>
      </c>
      <c r="E120" s="53">
        <f t="shared" si="14"/>
        <v>7</v>
      </c>
      <c r="F120" s="53">
        <v>0</v>
      </c>
      <c r="G120" s="53">
        <v>424</v>
      </c>
      <c r="H120" s="53">
        <v>216</v>
      </c>
      <c r="I120" s="60">
        <f t="shared" si="15"/>
        <v>640</v>
      </c>
      <c r="J120" s="53">
        <v>6</v>
      </c>
      <c r="K120" s="53">
        <v>2633</v>
      </c>
      <c r="L120" s="53">
        <v>1508</v>
      </c>
      <c r="M120" s="46">
        <v>199</v>
      </c>
      <c r="N120" s="71">
        <v>25</v>
      </c>
    </row>
    <row r="121" spans="1:14" x14ac:dyDescent="0.15">
      <c r="A121" s="38"/>
      <c r="B121" s="41" t="s">
        <v>50</v>
      </c>
      <c r="C121" s="53">
        <v>2</v>
      </c>
      <c r="D121" s="53">
        <v>5</v>
      </c>
      <c r="E121" s="53">
        <f t="shared" si="14"/>
        <v>7</v>
      </c>
      <c r="F121" s="53">
        <v>0</v>
      </c>
      <c r="G121" s="53">
        <v>458</v>
      </c>
      <c r="H121" s="53">
        <v>232</v>
      </c>
      <c r="I121" s="60">
        <f t="shared" si="15"/>
        <v>690</v>
      </c>
      <c r="J121" s="53">
        <v>49</v>
      </c>
      <c r="K121" s="53">
        <v>3081</v>
      </c>
      <c r="L121" s="53">
        <v>1856</v>
      </c>
      <c r="M121" s="46">
        <v>205</v>
      </c>
      <c r="N121" s="71">
        <v>26</v>
      </c>
    </row>
    <row r="122" spans="1:14" x14ac:dyDescent="0.15">
      <c r="A122" s="38"/>
      <c r="B122" s="41" t="s">
        <v>66</v>
      </c>
      <c r="C122" s="53">
        <v>3</v>
      </c>
      <c r="D122" s="53">
        <v>3</v>
      </c>
      <c r="E122" s="53">
        <f t="shared" si="14"/>
        <v>6</v>
      </c>
      <c r="F122" s="53">
        <v>0</v>
      </c>
      <c r="G122" s="53">
        <v>455</v>
      </c>
      <c r="H122" s="53">
        <v>176</v>
      </c>
      <c r="I122" s="60">
        <f t="shared" si="15"/>
        <v>631</v>
      </c>
      <c r="J122" s="53">
        <v>3</v>
      </c>
      <c r="K122" s="53">
        <v>2529</v>
      </c>
      <c r="L122" s="53">
        <v>1292</v>
      </c>
      <c r="M122" s="46">
        <v>152</v>
      </c>
      <c r="N122" s="71">
        <v>24</v>
      </c>
    </row>
    <row r="123" spans="1:14" x14ac:dyDescent="0.15">
      <c r="A123" s="38"/>
      <c r="B123" s="41" t="s">
        <v>67</v>
      </c>
      <c r="C123" s="53">
        <v>0</v>
      </c>
      <c r="D123" s="53">
        <v>2</v>
      </c>
      <c r="E123" s="53">
        <f t="shared" si="14"/>
        <v>2</v>
      </c>
      <c r="F123" s="53">
        <v>0</v>
      </c>
      <c r="G123" s="53">
        <v>446</v>
      </c>
      <c r="H123" s="53">
        <v>197</v>
      </c>
      <c r="I123" s="60">
        <f t="shared" si="15"/>
        <v>643</v>
      </c>
      <c r="J123" s="53">
        <v>59</v>
      </c>
      <c r="K123" s="53">
        <v>2859</v>
      </c>
      <c r="L123" s="53">
        <v>1640</v>
      </c>
      <c r="M123" s="46">
        <v>188</v>
      </c>
      <c r="N123" s="71">
        <v>26</v>
      </c>
    </row>
    <row r="124" spans="1:14" x14ac:dyDescent="0.15">
      <c r="A124" s="38"/>
      <c r="B124" s="41" t="s">
        <v>20</v>
      </c>
      <c r="C124" s="53">
        <v>5</v>
      </c>
      <c r="D124" s="53">
        <v>2</v>
      </c>
      <c r="E124" s="53">
        <f t="shared" si="14"/>
        <v>7</v>
      </c>
      <c r="F124" s="53">
        <v>0</v>
      </c>
      <c r="G124" s="53">
        <v>399</v>
      </c>
      <c r="H124" s="53">
        <v>150</v>
      </c>
      <c r="I124" s="60">
        <f t="shared" si="15"/>
        <v>549</v>
      </c>
      <c r="J124" s="53">
        <v>23</v>
      </c>
      <c r="K124" s="53">
        <v>2441</v>
      </c>
      <c r="L124" s="53">
        <v>1226</v>
      </c>
      <c r="M124" s="46">
        <v>200</v>
      </c>
      <c r="N124" s="71">
        <v>25</v>
      </c>
    </row>
    <row r="125" spans="1:14" x14ac:dyDescent="0.15">
      <c r="A125" s="38"/>
      <c r="B125" s="41" t="s">
        <v>22</v>
      </c>
      <c r="C125" s="53">
        <v>3</v>
      </c>
      <c r="D125" s="53">
        <v>2</v>
      </c>
      <c r="E125" s="53">
        <f t="shared" si="14"/>
        <v>5</v>
      </c>
      <c r="F125" s="53">
        <v>0</v>
      </c>
      <c r="G125" s="53">
        <v>399</v>
      </c>
      <c r="H125" s="53">
        <v>154</v>
      </c>
      <c r="I125" s="60">
        <f t="shared" si="15"/>
        <v>553</v>
      </c>
      <c r="J125" s="53">
        <v>58</v>
      </c>
      <c r="K125" s="53">
        <v>2533</v>
      </c>
      <c r="L125" s="53">
        <v>1318</v>
      </c>
      <c r="M125" s="46">
        <v>157</v>
      </c>
      <c r="N125" s="71">
        <v>23</v>
      </c>
    </row>
    <row r="126" spans="1:14" x14ac:dyDescent="0.15">
      <c r="A126" s="38" t="s">
        <v>102</v>
      </c>
      <c r="B126" s="41" t="s">
        <v>60</v>
      </c>
      <c r="C126" s="53">
        <v>2</v>
      </c>
      <c r="D126" s="53">
        <v>4</v>
      </c>
      <c r="E126" s="53">
        <f t="shared" si="14"/>
        <v>6</v>
      </c>
      <c r="F126" s="53">
        <v>0</v>
      </c>
      <c r="G126" s="53">
        <v>433</v>
      </c>
      <c r="H126" s="53">
        <v>183</v>
      </c>
      <c r="I126" s="60">
        <f t="shared" si="15"/>
        <v>616</v>
      </c>
      <c r="J126" s="53">
        <v>23</v>
      </c>
      <c r="K126" s="53">
        <v>2519</v>
      </c>
      <c r="L126" s="53">
        <v>1310</v>
      </c>
      <c r="M126" s="46">
        <v>236</v>
      </c>
      <c r="N126" s="71">
        <v>23</v>
      </c>
    </row>
    <row r="127" spans="1:14" x14ac:dyDescent="0.15">
      <c r="A127" s="38"/>
      <c r="B127" s="41" t="s">
        <v>68</v>
      </c>
      <c r="C127" s="49">
        <v>4</v>
      </c>
      <c r="D127" s="53">
        <v>1</v>
      </c>
      <c r="E127" s="53">
        <f t="shared" si="14"/>
        <v>5</v>
      </c>
      <c r="F127" s="53">
        <v>0</v>
      </c>
      <c r="G127" s="53">
        <v>463</v>
      </c>
      <c r="H127" s="53">
        <v>173</v>
      </c>
      <c r="I127" s="60">
        <f t="shared" si="15"/>
        <v>636</v>
      </c>
      <c r="J127" s="53">
        <v>24</v>
      </c>
      <c r="K127" s="53">
        <v>2776</v>
      </c>
      <c r="L127" s="53">
        <v>1363</v>
      </c>
      <c r="M127" s="46">
        <v>185</v>
      </c>
      <c r="N127" s="71">
        <v>23</v>
      </c>
    </row>
    <row r="128" spans="1:14" x14ac:dyDescent="0.15">
      <c r="A128" s="38"/>
      <c r="B128" s="41" t="s">
        <v>52</v>
      </c>
      <c r="C128" s="49">
        <v>4</v>
      </c>
      <c r="D128" s="49">
        <v>1</v>
      </c>
      <c r="E128" s="53">
        <f t="shared" si="14"/>
        <v>5</v>
      </c>
      <c r="F128" s="53">
        <v>0</v>
      </c>
      <c r="G128" s="48">
        <v>421</v>
      </c>
      <c r="H128" s="48">
        <v>144</v>
      </c>
      <c r="I128" s="60">
        <f t="shared" si="15"/>
        <v>565</v>
      </c>
      <c r="J128" s="48">
        <v>9</v>
      </c>
      <c r="K128" s="48">
        <v>2348</v>
      </c>
      <c r="L128" s="48">
        <v>1200</v>
      </c>
      <c r="M128" s="46">
        <v>164</v>
      </c>
      <c r="N128" s="71">
        <v>23</v>
      </c>
    </row>
    <row r="129" spans="1:14" x14ac:dyDescent="0.15">
      <c r="A129" s="142" t="s">
        <v>25</v>
      </c>
      <c r="B129" s="143"/>
      <c r="C129" s="50">
        <f>IF(ISERROR(SUM(C117:C128)/$N$115),"",(SUM(C117:C128)/$N$115))</f>
        <v>0.11945392491467577</v>
      </c>
      <c r="D129" s="50">
        <f>IF(ISERROR(SUM(D117:D128)/$N$115),"",(SUM(D117:D128)/$N$115))</f>
        <v>9.2150170648464161E-2</v>
      </c>
      <c r="E129" s="50">
        <f>IF(ISERROR(SUM(E117:E128)/$N$115),"",(SUM(E117:E128)/$N$115))</f>
        <v>0.21160409556313994</v>
      </c>
      <c r="F129" s="50">
        <f>IF(ISERROR(SUM(F117:F128)/$N$115),"",(SUM(F117:F128)/$N$115))</f>
        <v>0</v>
      </c>
      <c r="G129" s="57">
        <f>G115/N115</f>
        <v>17.395904436860068</v>
      </c>
      <c r="H129" s="57">
        <f>H115/N115</f>
        <v>7.1228668941979523</v>
      </c>
      <c r="I129" s="57">
        <f>I115/N115</f>
        <v>24.518771331058019</v>
      </c>
      <c r="J129" s="57">
        <f>J115/N115</f>
        <v>1.1843003412969284</v>
      </c>
      <c r="K129" s="57">
        <f>K115/N115</f>
        <v>105.33788395904436</v>
      </c>
      <c r="L129" s="57">
        <f>L115/N115</f>
        <v>55.941979522184297</v>
      </c>
      <c r="M129" s="57">
        <f>M115/N115</f>
        <v>7.6382252559726966</v>
      </c>
      <c r="N129" s="67" t="s">
        <v>83</v>
      </c>
    </row>
    <row r="130" spans="1:14" x14ac:dyDescent="0.15">
      <c r="A130" s="1" t="s">
        <v>76</v>
      </c>
    </row>
    <row r="131" spans="1:14" x14ac:dyDescent="0.25">
      <c r="A131" s="144" t="s">
        <v>29</v>
      </c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</row>
    <row r="132" spans="1:14" x14ac:dyDescent="0.25">
      <c r="A132" s="11" t="s">
        <v>92</v>
      </c>
      <c r="L132" s="25"/>
      <c r="M132" s="52"/>
      <c r="N132" s="73"/>
    </row>
  </sheetData>
  <mergeCells count="112">
    <mergeCell ref="A129:B129"/>
    <mergeCell ref="A131:N131"/>
    <mergeCell ref="A1:D2"/>
    <mergeCell ref="A4:A6"/>
    <mergeCell ref="B4:B6"/>
    <mergeCell ref="J4:J6"/>
    <mergeCell ref="M4:M6"/>
    <mergeCell ref="N4:N6"/>
    <mergeCell ref="F5:F6"/>
    <mergeCell ref="G5:G6"/>
    <mergeCell ref="H5:H6"/>
    <mergeCell ref="I5:I6"/>
    <mergeCell ref="K5:K6"/>
    <mergeCell ref="L5:L6"/>
    <mergeCell ref="A39:A41"/>
    <mergeCell ref="B39:B41"/>
    <mergeCell ref="J39:J41"/>
    <mergeCell ref="M39:M41"/>
    <mergeCell ref="N39:N41"/>
    <mergeCell ref="F40:F41"/>
    <mergeCell ref="G40:G41"/>
    <mergeCell ref="H40:H41"/>
    <mergeCell ref="I40:I41"/>
    <mergeCell ref="K40:K41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83:B83"/>
    <mergeCell ref="A84:B84"/>
    <mergeCell ref="A98:B98"/>
    <mergeCell ref="A99:N99"/>
    <mergeCell ref="M102:N102"/>
    <mergeCell ref="C103:F103"/>
    <mergeCell ref="G103:I103"/>
    <mergeCell ref="K103:L103"/>
    <mergeCell ref="C104:E104"/>
    <mergeCell ref="A103:A105"/>
    <mergeCell ref="B103:B105"/>
    <mergeCell ref="J103:J105"/>
    <mergeCell ref="M103:M105"/>
    <mergeCell ref="N103:N105"/>
    <mergeCell ref="F104:F105"/>
    <mergeCell ref="G104:G105"/>
    <mergeCell ref="H104:H105"/>
    <mergeCell ref="I104:I105"/>
    <mergeCell ref="K104:K105"/>
    <mergeCell ref="L104:L105"/>
    <mergeCell ref="C72:E72"/>
    <mergeCell ref="A75:B75"/>
    <mergeCell ref="A76:B76"/>
    <mergeCell ref="A77:B77"/>
    <mergeCell ref="A78:B78"/>
    <mergeCell ref="A79:B79"/>
    <mergeCell ref="A80:B80"/>
    <mergeCell ref="A81:B81"/>
    <mergeCell ref="A82:B82"/>
    <mergeCell ref="A71:A73"/>
    <mergeCell ref="B71:B73"/>
    <mergeCell ref="A48:B48"/>
    <mergeCell ref="A49:B49"/>
    <mergeCell ref="A50:B50"/>
    <mergeCell ref="A51:B51"/>
    <mergeCell ref="A52:B52"/>
    <mergeCell ref="A66:B66"/>
    <mergeCell ref="A67:N67"/>
    <mergeCell ref="M70:N70"/>
    <mergeCell ref="C71:F71"/>
    <mergeCell ref="G71:I71"/>
    <mergeCell ref="K71:L71"/>
    <mergeCell ref="J71:J73"/>
    <mergeCell ref="M71:M73"/>
    <mergeCell ref="N71:N73"/>
    <mergeCell ref="F72:F73"/>
    <mergeCell ref="G72:G73"/>
    <mergeCell ref="H72:H73"/>
    <mergeCell ref="I72:I73"/>
    <mergeCell ref="K72:K73"/>
    <mergeCell ref="L72:L73"/>
    <mergeCell ref="C39:F39"/>
    <mergeCell ref="G39:I39"/>
    <mergeCell ref="K39:L39"/>
    <mergeCell ref="C40:E40"/>
    <mergeCell ref="A43:B43"/>
    <mergeCell ref="A44:B44"/>
    <mergeCell ref="A45:B45"/>
    <mergeCell ref="A46:B46"/>
    <mergeCell ref="A47:B47"/>
    <mergeCell ref="L40:L41"/>
    <mergeCell ref="A12:B12"/>
    <mergeCell ref="A13:B13"/>
    <mergeCell ref="A14:B14"/>
    <mergeCell ref="A15:B15"/>
    <mergeCell ref="A16:B16"/>
    <mergeCell ref="A17:B17"/>
    <mergeCell ref="A31:B31"/>
    <mergeCell ref="A34:N34"/>
    <mergeCell ref="M38:N38"/>
    <mergeCell ref="M3:N3"/>
    <mergeCell ref="C4:F4"/>
    <mergeCell ref="G4:I4"/>
    <mergeCell ref="K4:L4"/>
    <mergeCell ref="C5:E5"/>
    <mergeCell ref="A8:B8"/>
    <mergeCell ref="A9:B9"/>
    <mergeCell ref="A10:B10"/>
    <mergeCell ref="A11:B11"/>
  </mergeCells>
  <phoneticPr fontId="20"/>
  <pageMargins left="0.55118110236220474" right="0.39370078740157483" top="0.45" bottom="0.23" header="0.51181102362204722" footer="0.22"/>
  <pageSetup paperSize="9" scale="73" firstPageNumber="70" fitToHeight="0" orientation="portrait" cellComments="asDisplayed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4"/>
  <sheetViews>
    <sheetView showGridLines="0" view="pageBreakPreview" zoomScaleSheetLayoutView="100" workbookViewId="0"/>
  </sheetViews>
  <sheetFormatPr defaultColWidth="9" defaultRowHeight="15.75" x14ac:dyDescent="0.25"/>
  <cols>
    <col min="1" max="1" width="0.875" style="74" customWidth="1"/>
    <col min="2" max="2" width="10" style="74" customWidth="1"/>
    <col min="3" max="3" width="5.625" style="75" customWidth="1"/>
    <col min="4" max="6" width="9.125" style="74" customWidth="1"/>
    <col min="7" max="7" width="6.125" style="74" customWidth="1"/>
    <col min="8" max="8" width="10.875" style="74" bestFit="1" customWidth="1"/>
    <col min="9" max="9" width="8.875" style="74" customWidth="1"/>
    <col min="10" max="10" width="10.875" style="74" bestFit="1" customWidth="1"/>
    <col min="11" max="11" width="10" style="74" bestFit="1" customWidth="1"/>
    <col min="12" max="12" width="13.125" style="74" bestFit="1" customWidth="1"/>
    <col min="13" max="13" width="10.5" style="74" customWidth="1"/>
    <col min="14" max="14" width="10.875" style="74" bestFit="1" customWidth="1"/>
    <col min="15" max="15" width="6.125" style="74" customWidth="1"/>
    <col min="16" max="16384" width="9" style="74"/>
  </cols>
  <sheetData>
    <row r="1" spans="2:17" ht="10.5" customHeight="1" x14ac:dyDescent="0.25"/>
    <row r="2" spans="2:17" ht="24" customHeight="1" x14ac:dyDescent="0.3">
      <c r="B2" s="76" t="s">
        <v>64</v>
      </c>
      <c r="M2" s="159"/>
      <c r="N2" s="159"/>
      <c r="Q2" s="74" t="s">
        <v>69</v>
      </c>
    </row>
    <row r="3" spans="2:17" ht="19.5" customHeight="1" x14ac:dyDescent="0.25">
      <c r="B3" s="176" t="s">
        <v>0</v>
      </c>
      <c r="C3" s="179" t="s">
        <v>41</v>
      </c>
      <c r="D3" s="160" t="s">
        <v>42</v>
      </c>
      <c r="E3" s="161"/>
      <c r="F3" s="161"/>
      <c r="G3" s="162"/>
      <c r="H3" s="163" t="s">
        <v>7</v>
      </c>
      <c r="I3" s="164"/>
      <c r="J3" s="165"/>
      <c r="K3" s="182" t="s">
        <v>70</v>
      </c>
      <c r="L3" s="163" t="s">
        <v>45</v>
      </c>
      <c r="M3" s="165"/>
      <c r="N3" s="182" t="s">
        <v>71</v>
      </c>
    </row>
    <row r="4" spans="2:17" ht="17.25" customHeight="1" x14ac:dyDescent="0.25">
      <c r="B4" s="177"/>
      <c r="C4" s="180"/>
      <c r="D4" s="166" t="s">
        <v>53</v>
      </c>
      <c r="E4" s="167"/>
      <c r="F4" s="168"/>
      <c r="G4" s="185" t="s">
        <v>55</v>
      </c>
      <c r="H4" s="187" t="s">
        <v>57</v>
      </c>
      <c r="I4" s="187" t="s">
        <v>58</v>
      </c>
      <c r="J4" s="187" t="s">
        <v>1</v>
      </c>
      <c r="K4" s="183"/>
      <c r="L4" s="188" t="s">
        <v>6</v>
      </c>
      <c r="M4" s="190" t="s">
        <v>59</v>
      </c>
      <c r="N4" s="183"/>
    </row>
    <row r="5" spans="2:17" ht="18" customHeight="1" x14ac:dyDescent="0.25">
      <c r="B5" s="178"/>
      <c r="C5" s="181"/>
      <c r="D5" s="87" t="s">
        <v>57</v>
      </c>
      <c r="E5" s="87" t="s">
        <v>58</v>
      </c>
      <c r="F5" s="98" t="s">
        <v>1</v>
      </c>
      <c r="G5" s="186"/>
      <c r="H5" s="187"/>
      <c r="I5" s="187"/>
      <c r="J5" s="187"/>
      <c r="K5" s="184"/>
      <c r="L5" s="189"/>
      <c r="M5" s="191"/>
      <c r="N5" s="184"/>
    </row>
    <row r="6" spans="2:17" x14ac:dyDescent="0.25">
      <c r="B6" s="77"/>
      <c r="C6" s="83"/>
      <c r="D6" s="88" t="s">
        <v>10</v>
      </c>
      <c r="E6" s="88" t="s">
        <v>10</v>
      </c>
      <c r="F6" s="88" t="s">
        <v>10</v>
      </c>
      <c r="G6" s="88" t="s">
        <v>40</v>
      </c>
      <c r="H6" s="88" t="s">
        <v>10</v>
      </c>
      <c r="I6" s="88" t="s">
        <v>10</v>
      </c>
      <c r="J6" s="88" t="s">
        <v>10</v>
      </c>
      <c r="K6" s="88" t="s">
        <v>40</v>
      </c>
      <c r="L6" s="88" t="s">
        <v>104</v>
      </c>
      <c r="M6" s="88" t="s">
        <v>104</v>
      </c>
      <c r="N6" s="101" t="s">
        <v>35</v>
      </c>
    </row>
    <row r="7" spans="2:17" ht="18" customHeight="1" x14ac:dyDescent="0.25">
      <c r="B7" s="169" t="s">
        <v>134</v>
      </c>
      <c r="C7" s="170"/>
      <c r="D7" s="89">
        <v>64283</v>
      </c>
      <c r="E7" s="89">
        <v>9295</v>
      </c>
      <c r="F7" s="90">
        <f t="shared" ref="F7:F16" si="0">SUM(D7:E7)</f>
        <v>73578</v>
      </c>
      <c r="G7" s="89">
        <v>362</v>
      </c>
      <c r="H7" s="89">
        <v>301516</v>
      </c>
      <c r="I7" s="89">
        <v>61832</v>
      </c>
      <c r="J7" s="90">
        <f t="shared" ref="J7:J17" si="1">SUM(H7:I7)</f>
        <v>363348</v>
      </c>
      <c r="K7" s="89">
        <v>7548</v>
      </c>
      <c r="L7" s="89">
        <v>1423236</v>
      </c>
      <c r="M7" s="89">
        <v>452078</v>
      </c>
      <c r="N7" s="102">
        <v>157459</v>
      </c>
    </row>
    <row r="8" spans="2:17" ht="18" customHeight="1" x14ac:dyDescent="0.25">
      <c r="B8" s="169" t="s">
        <v>36</v>
      </c>
      <c r="C8" s="170"/>
      <c r="D8" s="89">
        <v>61548</v>
      </c>
      <c r="E8" s="89">
        <v>10954</v>
      </c>
      <c r="F8" s="90">
        <f t="shared" si="0"/>
        <v>72502</v>
      </c>
      <c r="G8" s="89">
        <v>382</v>
      </c>
      <c r="H8" s="89">
        <v>318919</v>
      </c>
      <c r="I8" s="89">
        <v>66090</v>
      </c>
      <c r="J8" s="90">
        <f t="shared" si="1"/>
        <v>385009</v>
      </c>
      <c r="K8" s="89">
        <v>9225</v>
      </c>
      <c r="L8" s="89">
        <v>1502512</v>
      </c>
      <c r="M8" s="89">
        <v>493267</v>
      </c>
      <c r="N8" s="102">
        <v>163362</v>
      </c>
    </row>
    <row r="9" spans="2:17" ht="18" customHeight="1" x14ac:dyDescent="0.25">
      <c r="B9" s="169" t="s">
        <v>114</v>
      </c>
      <c r="C9" s="170"/>
      <c r="D9" s="89">
        <v>60128</v>
      </c>
      <c r="E9" s="89">
        <v>10375</v>
      </c>
      <c r="F9" s="90">
        <f t="shared" si="0"/>
        <v>70503</v>
      </c>
      <c r="G9" s="89">
        <v>403</v>
      </c>
      <c r="H9" s="89">
        <v>313400</v>
      </c>
      <c r="I9" s="89">
        <v>62695</v>
      </c>
      <c r="J9" s="90">
        <f t="shared" si="1"/>
        <v>376095</v>
      </c>
      <c r="K9" s="89">
        <v>9492</v>
      </c>
      <c r="L9" s="89">
        <v>1462666</v>
      </c>
      <c r="M9" s="89">
        <v>490278</v>
      </c>
      <c r="N9" s="102">
        <v>170694</v>
      </c>
    </row>
    <row r="10" spans="2:17" ht="18" customHeight="1" x14ac:dyDescent="0.25">
      <c r="B10" s="169" t="s">
        <v>115</v>
      </c>
      <c r="C10" s="170"/>
      <c r="D10" s="89">
        <v>65090</v>
      </c>
      <c r="E10" s="89">
        <v>10303</v>
      </c>
      <c r="F10" s="90">
        <f t="shared" si="0"/>
        <v>75393</v>
      </c>
      <c r="G10" s="89">
        <v>434</v>
      </c>
      <c r="H10" s="89">
        <v>301696</v>
      </c>
      <c r="I10" s="89">
        <v>60182</v>
      </c>
      <c r="J10" s="90">
        <f t="shared" si="1"/>
        <v>361878</v>
      </c>
      <c r="K10" s="89">
        <v>9684</v>
      </c>
      <c r="L10" s="89">
        <v>1392222</v>
      </c>
      <c r="M10" s="89">
        <v>479489</v>
      </c>
      <c r="N10" s="102">
        <v>175152</v>
      </c>
    </row>
    <row r="11" spans="2:17" ht="18" customHeight="1" x14ac:dyDescent="0.25">
      <c r="B11" s="169" t="s">
        <v>116</v>
      </c>
      <c r="C11" s="170"/>
      <c r="D11" s="89">
        <v>64725</v>
      </c>
      <c r="E11" s="89">
        <v>10462</v>
      </c>
      <c r="F11" s="90">
        <f t="shared" si="0"/>
        <v>75187</v>
      </c>
      <c r="G11" s="89">
        <v>291</v>
      </c>
      <c r="H11" s="89">
        <v>291378</v>
      </c>
      <c r="I11" s="89">
        <v>63587</v>
      </c>
      <c r="J11" s="90">
        <f t="shared" si="1"/>
        <v>354965</v>
      </c>
      <c r="K11" s="89">
        <v>9897</v>
      </c>
      <c r="L11" s="89">
        <v>1367530</v>
      </c>
      <c r="M11" s="89">
        <v>480259</v>
      </c>
      <c r="N11" s="102">
        <v>188965</v>
      </c>
    </row>
    <row r="12" spans="2:17" ht="18" customHeight="1" x14ac:dyDescent="0.25">
      <c r="B12" s="171" t="s">
        <v>90</v>
      </c>
      <c r="C12" s="172"/>
      <c r="D12" s="89">
        <v>56930</v>
      </c>
      <c r="E12" s="89">
        <v>10153</v>
      </c>
      <c r="F12" s="90">
        <f t="shared" si="0"/>
        <v>67083</v>
      </c>
      <c r="G12" s="89">
        <v>266</v>
      </c>
      <c r="H12" s="89">
        <v>261058</v>
      </c>
      <c r="I12" s="89">
        <v>67497</v>
      </c>
      <c r="J12" s="90">
        <f t="shared" si="1"/>
        <v>328555</v>
      </c>
      <c r="K12" s="89">
        <v>8607</v>
      </c>
      <c r="L12" s="89">
        <v>1253503</v>
      </c>
      <c r="M12" s="89">
        <v>451916</v>
      </c>
      <c r="N12" s="102">
        <v>187796</v>
      </c>
    </row>
    <row r="13" spans="2:17" ht="18" customHeight="1" x14ac:dyDescent="0.25">
      <c r="B13" s="171" t="s">
        <v>89</v>
      </c>
      <c r="C13" s="172"/>
      <c r="D13" s="89">
        <v>54233</v>
      </c>
      <c r="E13" s="89">
        <v>9236</v>
      </c>
      <c r="F13" s="90">
        <f t="shared" si="0"/>
        <v>63469</v>
      </c>
      <c r="G13" s="89">
        <v>364</v>
      </c>
      <c r="H13" s="89">
        <v>206465</v>
      </c>
      <c r="I13" s="89">
        <v>45204</v>
      </c>
      <c r="J13" s="90">
        <f t="shared" si="1"/>
        <v>251669</v>
      </c>
      <c r="K13" s="89">
        <v>5513</v>
      </c>
      <c r="L13" s="89">
        <v>981281</v>
      </c>
      <c r="M13" s="89">
        <v>331148</v>
      </c>
      <c r="N13" s="102">
        <v>177744</v>
      </c>
    </row>
    <row r="14" spans="2:17" ht="18" customHeight="1" x14ac:dyDescent="0.25">
      <c r="B14" s="171" t="s">
        <v>94</v>
      </c>
      <c r="C14" s="172"/>
      <c r="D14" s="90">
        <v>57885</v>
      </c>
      <c r="E14" s="90">
        <v>9173</v>
      </c>
      <c r="F14" s="90">
        <f t="shared" si="0"/>
        <v>67058</v>
      </c>
      <c r="G14" s="90">
        <v>443</v>
      </c>
      <c r="H14" s="90">
        <v>243971</v>
      </c>
      <c r="I14" s="90">
        <v>55317</v>
      </c>
      <c r="J14" s="90">
        <f t="shared" si="1"/>
        <v>299288</v>
      </c>
      <c r="K14" s="90">
        <v>6842</v>
      </c>
      <c r="L14" s="90">
        <v>1185110</v>
      </c>
      <c r="M14" s="90">
        <v>420048</v>
      </c>
      <c r="N14" s="103">
        <v>203202</v>
      </c>
    </row>
    <row r="15" spans="2:17" ht="18" customHeight="1" x14ac:dyDescent="0.25">
      <c r="B15" s="171" t="s">
        <v>103</v>
      </c>
      <c r="C15" s="172"/>
      <c r="D15" s="90">
        <v>2060</v>
      </c>
      <c r="E15" s="90">
        <v>1538</v>
      </c>
      <c r="F15" s="90">
        <f t="shared" si="0"/>
        <v>3598</v>
      </c>
      <c r="G15" s="90">
        <v>443</v>
      </c>
      <c r="H15" s="90">
        <v>233201</v>
      </c>
      <c r="I15" s="90">
        <v>52363</v>
      </c>
      <c r="J15" s="90">
        <f t="shared" si="1"/>
        <v>285564</v>
      </c>
      <c r="K15" s="90">
        <v>6934</v>
      </c>
      <c r="L15" s="90">
        <v>1105938</v>
      </c>
      <c r="M15" s="90">
        <v>387616</v>
      </c>
      <c r="N15" s="103">
        <v>195311</v>
      </c>
    </row>
    <row r="16" spans="2:17" ht="18" customHeight="1" x14ac:dyDescent="0.25">
      <c r="B16" s="173" t="s">
        <v>127</v>
      </c>
      <c r="C16" s="174"/>
      <c r="D16" s="91">
        <v>2000</v>
      </c>
      <c r="E16" s="91">
        <v>1506</v>
      </c>
      <c r="F16" s="91">
        <f t="shared" si="0"/>
        <v>3506</v>
      </c>
      <c r="G16" s="91">
        <v>15</v>
      </c>
      <c r="H16" s="91">
        <v>231251</v>
      </c>
      <c r="I16" s="91">
        <v>51056</v>
      </c>
      <c r="J16" s="91">
        <f t="shared" si="1"/>
        <v>282307</v>
      </c>
      <c r="K16" s="91">
        <v>5938</v>
      </c>
      <c r="L16" s="91">
        <v>1067607</v>
      </c>
      <c r="M16" s="91">
        <v>375233</v>
      </c>
      <c r="N16" s="104">
        <v>207336</v>
      </c>
    </row>
    <row r="17" spans="2:14" ht="18" customHeight="1" x14ac:dyDescent="0.25">
      <c r="B17" s="171" t="s">
        <v>133</v>
      </c>
      <c r="C17" s="172"/>
      <c r="D17" s="92">
        <v>49904</v>
      </c>
      <c r="E17" s="92">
        <v>8253</v>
      </c>
      <c r="F17" s="92">
        <v>58157</v>
      </c>
      <c r="G17" s="92">
        <v>456</v>
      </c>
      <c r="H17" s="92">
        <v>224803</v>
      </c>
      <c r="I17" s="92">
        <v>48015</v>
      </c>
      <c r="J17" s="92">
        <f t="shared" si="1"/>
        <v>272818</v>
      </c>
      <c r="K17" s="92">
        <v>7199</v>
      </c>
      <c r="L17" s="92">
        <v>1022328</v>
      </c>
      <c r="M17" s="92">
        <v>357351</v>
      </c>
      <c r="N17" s="105">
        <v>210033</v>
      </c>
    </row>
    <row r="18" spans="2:14" ht="18" customHeight="1" x14ac:dyDescent="0.25">
      <c r="B18" s="78"/>
      <c r="C18" s="84"/>
      <c r="D18" s="93" t="s">
        <v>72</v>
      </c>
      <c r="E18" s="97"/>
      <c r="F18" s="97"/>
      <c r="G18" s="97"/>
      <c r="H18" s="97"/>
      <c r="I18" s="97"/>
      <c r="J18" s="97"/>
      <c r="K18" s="97"/>
      <c r="L18" s="97"/>
      <c r="M18" s="97"/>
      <c r="N18" s="106"/>
    </row>
    <row r="19" spans="2:14" ht="18" customHeight="1" x14ac:dyDescent="0.25">
      <c r="B19" s="79" t="s">
        <v>128</v>
      </c>
      <c r="C19" s="85" t="s">
        <v>19</v>
      </c>
      <c r="D19" s="94">
        <v>159</v>
      </c>
      <c r="E19" s="92">
        <v>61</v>
      </c>
      <c r="F19" s="92">
        <f t="shared" ref="F19:F30" si="2">SUM(D19:E19)</f>
        <v>220</v>
      </c>
      <c r="G19" s="99">
        <v>1</v>
      </c>
      <c r="H19" s="100">
        <v>18336</v>
      </c>
      <c r="I19" s="92">
        <v>3827</v>
      </c>
      <c r="J19" s="92">
        <f t="shared" ref="J19:J30" si="3">SUM(H19:I19)</f>
        <v>22163</v>
      </c>
      <c r="K19" s="99">
        <v>561</v>
      </c>
      <c r="L19" s="99">
        <v>83190</v>
      </c>
      <c r="M19" s="99">
        <v>28035</v>
      </c>
      <c r="N19" s="107">
        <v>16854</v>
      </c>
    </row>
    <row r="20" spans="2:14" ht="18" customHeight="1" x14ac:dyDescent="0.25">
      <c r="B20" s="78"/>
      <c r="C20" s="85" t="s">
        <v>31</v>
      </c>
      <c r="D20" s="95">
        <v>179</v>
      </c>
      <c r="E20" s="92">
        <v>169</v>
      </c>
      <c r="F20" s="92">
        <f t="shared" si="2"/>
        <v>348</v>
      </c>
      <c r="G20" s="100">
        <v>2</v>
      </c>
      <c r="H20" s="95">
        <v>18905</v>
      </c>
      <c r="I20" s="92">
        <v>3551</v>
      </c>
      <c r="J20" s="92">
        <f t="shared" si="3"/>
        <v>22456</v>
      </c>
      <c r="K20" s="100">
        <v>688</v>
      </c>
      <c r="L20" s="99">
        <v>84463</v>
      </c>
      <c r="M20" s="99">
        <v>28468</v>
      </c>
      <c r="N20" s="107">
        <v>17367</v>
      </c>
    </row>
    <row r="21" spans="2:14" ht="18" customHeight="1" x14ac:dyDescent="0.25">
      <c r="B21" s="78"/>
      <c r="C21" s="85" t="s">
        <v>63</v>
      </c>
      <c r="D21" s="92">
        <v>172</v>
      </c>
      <c r="E21" s="92">
        <v>780</v>
      </c>
      <c r="F21" s="92">
        <f t="shared" si="2"/>
        <v>952</v>
      </c>
      <c r="G21" s="99">
        <v>0</v>
      </c>
      <c r="H21" s="92">
        <v>19335</v>
      </c>
      <c r="I21" s="92">
        <v>4479</v>
      </c>
      <c r="J21" s="92">
        <f t="shared" si="3"/>
        <v>23814</v>
      </c>
      <c r="K21" s="99">
        <v>594</v>
      </c>
      <c r="L21" s="99">
        <v>90001</v>
      </c>
      <c r="M21" s="99">
        <v>33125</v>
      </c>
      <c r="N21" s="107">
        <v>17982</v>
      </c>
    </row>
    <row r="22" spans="2:14" ht="18" customHeight="1" x14ac:dyDescent="0.25">
      <c r="B22" s="78"/>
      <c r="C22" s="85" t="s">
        <v>65</v>
      </c>
      <c r="D22" s="92">
        <v>209</v>
      </c>
      <c r="E22" s="92">
        <v>91</v>
      </c>
      <c r="F22" s="92">
        <f t="shared" si="2"/>
        <v>300</v>
      </c>
      <c r="G22" s="99">
        <v>3</v>
      </c>
      <c r="H22" s="92">
        <v>19647</v>
      </c>
      <c r="I22" s="92">
        <v>5306</v>
      </c>
      <c r="J22" s="92">
        <f t="shared" si="3"/>
        <v>24953</v>
      </c>
      <c r="K22" s="99">
        <v>535</v>
      </c>
      <c r="L22" s="99">
        <v>92734</v>
      </c>
      <c r="M22" s="99">
        <v>35781</v>
      </c>
      <c r="N22" s="107">
        <v>17983</v>
      </c>
    </row>
    <row r="23" spans="2:14" ht="18" customHeight="1" x14ac:dyDescent="0.25">
      <c r="B23" s="78"/>
      <c r="C23" s="85" t="s">
        <v>50</v>
      </c>
      <c r="D23" s="92">
        <v>171</v>
      </c>
      <c r="E23" s="92">
        <v>88</v>
      </c>
      <c r="F23" s="92">
        <f t="shared" si="2"/>
        <v>259</v>
      </c>
      <c r="G23" s="99">
        <v>1</v>
      </c>
      <c r="H23" s="92">
        <v>19787</v>
      </c>
      <c r="I23" s="92">
        <v>5116</v>
      </c>
      <c r="J23" s="92">
        <f t="shared" si="3"/>
        <v>24903</v>
      </c>
      <c r="K23" s="99">
        <v>535</v>
      </c>
      <c r="L23" s="99">
        <v>93138</v>
      </c>
      <c r="M23" s="99">
        <v>34939</v>
      </c>
      <c r="N23" s="107">
        <v>17700</v>
      </c>
    </row>
    <row r="24" spans="2:14" ht="18" customHeight="1" x14ac:dyDescent="0.25">
      <c r="B24" s="78"/>
      <c r="C24" s="85" t="s">
        <v>66</v>
      </c>
      <c r="D24" s="92">
        <v>176</v>
      </c>
      <c r="E24" s="92">
        <v>52</v>
      </c>
      <c r="F24" s="92">
        <f t="shared" si="2"/>
        <v>228</v>
      </c>
      <c r="G24" s="99">
        <v>0</v>
      </c>
      <c r="H24" s="92">
        <v>19741</v>
      </c>
      <c r="I24" s="92">
        <v>4068</v>
      </c>
      <c r="J24" s="92">
        <f t="shared" si="3"/>
        <v>23809</v>
      </c>
      <c r="K24" s="99">
        <v>730</v>
      </c>
      <c r="L24" s="99">
        <v>89145</v>
      </c>
      <c r="M24" s="99">
        <v>31114</v>
      </c>
      <c r="N24" s="107">
        <v>18215</v>
      </c>
    </row>
    <row r="25" spans="2:14" ht="18" customHeight="1" x14ac:dyDescent="0.25">
      <c r="B25" s="80"/>
      <c r="C25" s="85" t="s">
        <v>67</v>
      </c>
      <c r="D25" s="92">
        <v>178</v>
      </c>
      <c r="E25" s="92">
        <v>38</v>
      </c>
      <c r="F25" s="92">
        <f t="shared" si="2"/>
        <v>216</v>
      </c>
      <c r="G25" s="99">
        <v>0</v>
      </c>
      <c r="H25" s="92">
        <v>19082</v>
      </c>
      <c r="I25" s="92">
        <v>3614</v>
      </c>
      <c r="J25" s="92">
        <f t="shared" si="3"/>
        <v>22696</v>
      </c>
      <c r="K25" s="99">
        <v>801</v>
      </c>
      <c r="L25" s="99">
        <v>83785</v>
      </c>
      <c r="M25" s="99">
        <v>27930</v>
      </c>
      <c r="N25" s="107">
        <v>18066</v>
      </c>
    </row>
    <row r="26" spans="2:14" ht="18" customHeight="1" x14ac:dyDescent="0.25">
      <c r="B26" s="78"/>
      <c r="C26" s="85" t="s">
        <v>20</v>
      </c>
      <c r="D26" s="92">
        <v>132</v>
      </c>
      <c r="E26" s="92">
        <v>45</v>
      </c>
      <c r="F26" s="92">
        <f t="shared" si="2"/>
        <v>177</v>
      </c>
      <c r="G26" s="99">
        <v>0</v>
      </c>
      <c r="H26" s="92">
        <v>18310</v>
      </c>
      <c r="I26" s="92">
        <v>3589</v>
      </c>
      <c r="J26" s="92">
        <f t="shared" si="3"/>
        <v>21899</v>
      </c>
      <c r="K26" s="99">
        <v>678</v>
      </c>
      <c r="L26" s="99">
        <v>82227</v>
      </c>
      <c r="M26" s="99">
        <v>28654</v>
      </c>
      <c r="N26" s="107">
        <v>17239</v>
      </c>
    </row>
    <row r="27" spans="2:14" ht="18" customHeight="1" x14ac:dyDescent="0.25">
      <c r="B27" s="78"/>
      <c r="C27" s="85" t="s">
        <v>22</v>
      </c>
      <c r="D27" s="92">
        <v>106</v>
      </c>
      <c r="E27" s="92">
        <v>29</v>
      </c>
      <c r="F27" s="92">
        <f t="shared" si="2"/>
        <v>135</v>
      </c>
      <c r="G27" s="99">
        <v>0</v>
      </c>
      <c r="H27" s="92">
        <v>17259</v>
      </c>
      <c r="I27" s="92">
        <v>3400</v>
      </c>
      <c r="J27" s="92">
        <f t="shared" si="3"/>
        <v>20659</v>
      </c>
      <c r="K27" s="99">
        <v>510</v>
      </c>
      <c r="L27" s="99">
        <v>77689</v>
      </c>
      <c r="M27" s="99">
        <v>26657</v>
      </c>
      <c r="N27" s="107">
        <v>16476</v>
      </c>
    </row>
    <row r="28" spans="2:14" ht="18" customHeight="1" x14ac:dyDescent="0.25">
      <c r="B28" s="79" t="s">
        <v>117</v>
      </c>
      <c r="C28" s="85" t="s">
        <v>60</v>
      </c>
      <c r="D28" s="92">
        <v>154</v>
      </c>
      <c r="E28" s="92">
        <v>44</v>
      </c>
      <c r="F28" s="92">
        <f t="shared" si="2"/>
        <v>198</v>
      </c>
      <c r="G28" s="99">
        <v>1</v>
      </c>
      <c r="H28" s="92">
        <v>18393</v>
      </c>
      <c r="I28" s="92">
        <v>3623</v>
      </c>
      <c r="J28" s="92">
        <f t="shared" si="3"/>
        <v>22016</v>
      </c>
      <c r="K28" s="99">
        <v>704</v>
      </c>
      <c r="L28" s="99">
        <v>83534</v>
      </c>
      <c r="M28" s="99">
        <v>28493</v>
      </c>
      <c r="N28" s="107">
        <v>18221</v>
      </c>
    </row>
    <row r="29" spans="2:14" ht="18" customHeight="1" x14ac:dyDescent="0.25">
      <c r="B29" s="78"/>
      <c r="C29" s="85" t="s">
        <v>68</v>
      </c>
      <c r="D29" s="92">
        <v>143</v>
      </c>
      <c r="E29" s="92">
        <v>42</v>
      </c>
      <c r="F29" s="92">
        <f t="shared" si="2"/>
        <v>185</v>
      </c>
      <c r="G29" s="99">
        <v>3</v>
      </c>
      <c r="H29" s="92">
        <v>16302</v>
      </c>
      <c r="I29" s="92">
        <v>3131</v>
      </c>
      <c r="J29" s="92">
        <f t="shared" si="3"/>
        <v>19433</v>
      </c>
      <c r="K29" s="99">
        <v>480</v>
      </c>
      <c r="L29" s="99">
        <v>73121</v>
      </c>
      <c r="M29" s="99">
        <v>23966</v>
      </c>
      <c r="N29" s="107">
        <v>16796</v>
      </c>
    </row>
    <row r="30" spans="2:14" ht="18" customHeight="1" x14ac:dyDescent="0.25">
      <c r="B30" s="81"/>
      <c r="C30" s="86" t="s">
        <v>52</v>
      </c>
      <c r="D30" s="96">
        <v>148</v>
      </c>
      <c r="E30" s="96">
        <v>50</v>
      </c>
      <c r="F30" s="96">
        <f t="shared" si="2"/>
        <v>198</v>
      </c>
      <c r="G30" s="96">
        <v>1</v>
      </c>
      <c r="H30" s="96">
        <v>19706</v>
      </c>
      <c r="I30" s="96">
        <v>4311</v>
      </c>
      <c r="J30" s="96">
        <f t="shared" si="3"/>
        <v>24017</v>
      </c>
      <c r="K30" s="96">
        <v>383</v>
      </c>
      <c r="L30" s="96">
        <v>89301</v>
      </c>
      <c r="M30" s="96">
        <v>30189</v>
      </c>
      <c r="N30" s="108">
        <v>17134</v>
      </c>
    </row>
    <row r="31" spans="2:14" ht="16.5" customHeight="1" x14ac:dyDescent="0.25">
      <c r="B31" s="175" t="s">
        <v>111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</row>
    <row r="32" spans="2:14" ht="16.5" customHeight="1" x14ac:dyDescent="0.25">
      <c r="B32" s="82" t="s">
        <v>112</v>
      </c>
      <c r="C32" s="74"/>
    </row>
    <row r="33" spans="2:16" ht="16.5" customHeight="1" x14ac:dyDescent="0.25">
      <c r="B33" s="82" t="s">
        <v>92</v>
      </c>
    </row>
    <row r="34" spans="2:16" x14ac:dyDescent="0.25">
      <c r="N34" s="89"/>
    </row>
    <row r="35" spans="2:16" x14ac:dyDescent="0.25">
      <c r="D35" s="89"/>
      <c r="E35" s="89"/>
      <c r="F35" s="89"/>
      <c r="G35" s="89"/>
      <c r="H35" s="89"/>
      <c r="I35" s="89"/>
      <c r="K35" s="89"/>
      <c r="M35" s="89"/>
      <c r="N35" s="89"/>
    </row>
    <row r="36" spans="2:16" x14ac:dyDescent="0.25">
      <c r="J36" s="89"/>
      <c r="K36" s="89"/>
      <c r="L36" s="89"/>
      <c r="M36" s="89"/>
      <c r="N36" s="89"/>
    </row>
    <row r="37" spans="2:16" x14ac:dyDescent="0.25">
      <c r="L37" s="89"/>
    </row>
    <row r="44" spans="2:16" x14ac:dyDescent="0.25">
      <c r="P44" s="74" t="s">
        <v>73</v>
      </c>
    </row>
  </sheetData>
  <mergeCells count="27">
    <mergeCell ref="B17:C17"/>
    <mergeCell ref="B31:N31"/>
    <mergeCell ref="B3:B5"/>
    <mergeCell ref="C3:C5"/>
    <mergeCell ref="K3:K5"/>
    <mergeCell ref="N3:N5"/>
    <mergeCell ref="G4:G5"/>
    <mergeCell ref="H4:H5"/>
    <mergeCell ref="I4:I5"/>
    <mergeCell ref="J4:J5"/>
    <mergeCell ref="L4:L5"/>
    <mergeCell ref="M4:M5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M2:N2"/>
    <mergeCell ref="D3:G3"/>
    <mergeCell ref="H3:J3"/>
    <mergeCell ref="L3:M3"/>
    <mergeCell ref="D4:F4"/>
  </mergeCells>
  <phoneticPr fontId="20"/>
  <pageMargins left="0.49" right="0.23" top="0.69" bottom="0.52" header="0.51181102362204722" footer="0.51181102362204722"/>
  <pageSetup paperSize="9" scale="87" fitToHeight="3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図書館蔵書</vt:lpstr>
      <vt:lpstr>図書館利用状況</vt:lpstr>
      <vt:lpstr>和泉市図書館</vt:lpstr>
      <vt:lpstr>和泉市図書館!Print_Area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2026-03-18T06:32:49Z</dcterms:created>
  <dcterms:modified xsi:type="dcterms:W3CDTF">2026-03-18T06:33:00Z</dcterms:modified>
</cp:coreProperties>
</file>