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070" windowWidth="24030" windowHeight="5130"/>
  </bookViews>
  <sheets>
    <sheet name="予算" sheetId="4" r:id="rId1"/>
    <sheet name="決算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41" i="5" l="1"/>
  <c r="V41" i="5"/>
  <c r="T41" i="5"/>
  <c r="R41" i="5"/>
  <c r="P41" i="5"/>
  <c r="N41" i="5"/>
  <c r="L41" i="5"/>
  <c r="J41" i="5"/>
  <c r="H41" i="5"/>
  <c r="X40" i="5"/>
  <c r="V40" i="5"/>
  <c r="T40" i="5"/>
  <c r="R40" i="5"/>
  <c r="P40" i="5"/>
  <c r="N40" i="5"/>
  <c r="L40" i="5"/>
  <c r="J40" i="5"/>
  <c r="H40" i="5"/>
  <c r="X37" i="5"/>
  <c r="V37" i="5"/>
  <c r="T37" i="5"/>
  <c r="R37" i="5"/>
  <c r="Q37" i="5"/>
  <c r="P37" i="5"/>
  <c r="N37" i="5"/>
  <c r="L37" i="5"/>
  <c r="K37" i="5"/>
  <c r="J37" i="5"/>
  <c r="H37" i="5"/>
  <c r="G37" i="5"/>
  <c r="X35" i="5"/>
  <c r="V35" i="5"/>
  <c r="T35" i="5"/>
  <c r="R35" i="5"/>
  <c r="P35" i="5"/>
  <c r="N35" i="5"/>
  <c r="L35" i="5"/>
  <c r="J35" i="5"/>
  <c r="H35" i="5"/>
  <c r="X34" i="5"/>
  <c r="V34" i="5"/>
  <c r="T34" i="5"/>
  <c r="R34" i="5"/>
  <c r="P34" i="5"/>
  <c r="N34" i="5"/>
  <c r="L34" i="5"/>
  <c r="J34" i="5"/>
  <c r="H34" i="5"/>
  <c r="X33" i="5"/>
  <c r="V33" i="5"/>
  <c r="T33" i="5"/>
  <c r="R33" i="5"/>
  <c r="P33" i="5"/>
  <c r="N33" i="5"/>
  <c r="L33" i="5"/>
  <c r="J33" i="5"/>
  <c r="H33" i="5"/>
  <c r="X31" i="5"/>
  <c r="V31" i="5"/>
  <c r="T31" i="5"/>
  <c r="R31" i="5"/>
  <c r="Q31" i="5"/>
  <c r="P31" i="5"/>
  <c r="N31" i="5"/>
  <c r="L31" i="5"/>
  <c r="K31" i="5"/>
  <c r="J31" i="5"/>
  <c r="H31" i="5"/>
  <c r="G31" i="5"/>
  <c r="X30" i="5"/>
  <c r="V30" i="5"/>
  <c r="T30" i="5"/>
  <c r="R30" i="5"/>
  <c r="P30" i="5"/>
  <c r="N30" i="5"/>
  <c r="L30" i="5"/>
  <c r="J30" i="5"/>
  <c r="H30" i="5"/>
  <c r="X29" i="5"/>
  <c r="V29" i="5"/>
  <c r="T29" i="5"/>
  <c r="R29" i="5"/>
  <c r="P29" i="5"/>
  <c r="N29" i="5"/>
  <c r="L29" i="5"/>
  <c r="J29" i="5"/>
  <c r="H29" i="5"/>
  <c r="X28" i="5"/>
  <c r="V28" i="5"/>
  <c r="T28" i="5"/>
  <c r="R28" i="5"/>
  <c r="P28" i="5"/>
  <c r="N28" i="5"/>
  <c r="L28" i="5"/>
  <c r="J28" i="5"/>
  <c r="H28" i="5"/>
  <c r="X20" i="5"/>
  <c r="V20" i="5"/>
  <c r="T20" i="5"/>
  <c r="R20" i="5"/>
  <c r="P20" i="5"/>
  <c r="N20" i="5"/>
  <c r="L20" i="5"/>
  <c r="J20" i="5"/>
  <c r="H20" i="5"/>
  <c r="X19" i="5"/>
  <c r="V19" i="5"/>
  <c r="T19" i="5"/>
  <c r="R19" i="5"/>
  <c r="P19" i="5"/>
  <c r="N19" i="5"/>
  <c r="L19" i="5"/>
  <c r="J19" i="5"/>
  <c r="H19" i="5"/>
  <c r="V16" i="5"/>
  <c r="T16" i="5"/>
  <c r="R16" i="5"/>
  <c r="Q16" i="5"/>
  <c r="P16" i="5"/>
  <c r="N16" i="5"/>
  <c r="L16" i="5"/>
  <c r="K16" i="5"/>
  <c r="J16" i="5"/>
  <c r="H16" i="5"/>
  <c r="X14" i="5"/>
  <c r="V14" i="5"/>
  <c r="T14" i="5"/>
  <c r="R14" i="5"/>
  <c r="P14" i="5"/>
  <c r="N14" i="5"/>
  <c r="L14" i="5"/>
  <c r="J14" i="5"/>
  <c r="H14" i="5"/>
  <c r="X13" i="5"/>
  <c r="V13" i="5"/>
  <c r="T13" i="5"/>
  <c r="R13" i="5"/>
  <c r="P13" i="5"/>
  <c r="N13" i="5"/>
  <c r="L13" i="5"/>
  <c r="J13" i="5"/>
  <c r="H13" i="5"/>
  <c r="X12" i="5"/>
  <c r="V12" i="5"/>
  <c r="T12" i="5"/>
  <c r="R12" i="5"/>
  <c r="P12" i="5"/>
  <c r="N12" i="5"/>
  <c r="L12" i="5"/>
  <c r="J12" i="5"/>
  <c r="H12" i="5"/>
  <c r="X10" i="5"/>
  <c r="V10" i="5"/>
  <c r="T10" i="5"/>
  <c r="R10" i="5"/>
  <c r="Q10" i="5"/>
  <c r="P10" i="5"/>
  <c r="N10" i="5"/>
  <c r="L10" i="5"/>
  <c r="K10" i="5"/>
  <c r="J10" i="5"/>
  <c r="H10" i="5"/>
  <c r="X9" i="5"/>
  <c r="V9" i="5"/>
  <c r="T9" i="5"/>
  <c r="R9" i="5"/>
  <c r="P9" i="5"/>
  <c r="N9" i="5"/>
  <c r="L9" i="5"/>
  <c r="J9" i="5"/>
  <c r="H9" i="5"/>
  <c r="X8" i="5"/>
  <c r="V8" i="5"/>
  <c r="T8" i="5"/>
  <c r="R8" i="5"/>
  <c r="P8" i="5"/>
  <c r="N8" i="5"/>
  <c r="L8" i="5"/>
  <c r="J8" i="5"/>
  <c r="H8" i="5"/>
  <c r="X7" i="5"/>
  <c r="V7" i="5"/>
  <c r="T7" i="5"/>
  <c r="R7" i="5"/>
  <c r="P7" i="5"/>
  <c r="N7" i="5"/>
  <c r="L7" i="5"/>
  <c r="J7" i="5"/>
  <c r="H7" i="5"/>
  <c r="H37" i="4"/>
  <c r="H36" i="4"/>
  <c r="H33" i="4"/>
  <c r="G33" i="4"/>
  <c r="F33" i="4"/>
  <c r="E33" i="4"/>
  <c r="D33" i="4"/>
  <c r="C33" i="4"/>
  <c r="H32" i="4"/>
  <c r="H31" i="4"/>
  <c r="H30" i="4"/>
  <c r="H29" i="4"/>
  <c r="H27" i="4"/>
  <c r="G27" i="4"/>
  <c r="F27" i="4"/>
  <c r="E27" i="4"/>
  <c r="D27" i="4"/>
  <c r="C27" i="4"/>
  <c r="H26" i="4"/>
  <c r="H25" i="4"/>
  <c r="H24" i="4"/>
  <c r="H17" i="4"/>
  <c r="H16" i="4"/>
  <c r="H13" i="4"/>
  <c r="G13" i="4"/>
  <c r="F13" i="4"/>
  <c r="E13" i="4"/>
  <c r="D13" i="4"/>
  <c r="C13" i="4"/>
  <c r="H12" i="4"/>
  <c r="H11" i="4"/>
  <c r="H10" i="4"/>
  <c r="H9" i="4"/>
  <c r="H7" i="4"/>
  <c r="G7" i="4"/>
  <c r="F7" i="4"/>
  <c r="E7" i="4"/>
  <c r="D7" i="4"/>
  <c r="C7" i="4"/>
  <c r="H6" i="4"/>
  <c r="H5" i="4"/>
  <c r="H4" i="4"/>
</calcChain>
</file>

<file path=xl/sharedStrings.xml><?xml version="1.0" encoding="utf-8"?>
<sst xmlns="http://schemas.openxmlformats.org/spreadsheetml/2006/main" count="190" uniqueCount="53">
  <si>
    <t>資本的支出</t>
    <rPh sb="0" eb="3">
      <t>シホンテキ</t>
    </rPh>
    <rPh sb="3" eb="5">
      <t>シシュツ</t>
    </rPh>
    <phoneticPr fontId="20"/>
  </si>
  <si>
    <t>営業外費用</t>
    <rPh sb="0" eb="3">
      <t>エイギョウガイ</t>
    </rPh>
    <rPh sb="3" eb="5">
      <t>ヒヨウ</t>
    </rPh>
    <phoneticPr fontId="20"/>
  </si>
  <si>
    <t>資本的収入</t>
    <rPh sb="0" eb="3">
      <t>シホンテキ</t>
    </rPh>
    <rPh sb="3" eb="5">
      <t>シュウニュウ</t>
    </rPh>
    <phoneticPr fontId="20"/>
  </si>
  <si>
    <t>％</t>
  </si>
  <si>
    <t>平成29年度</t>
  </si>
  <si>
    <t>費用合計</t>
    <rPh sb="0" eb="2">
      <t>ヒヨウ</t>
    </rPh>
    <rPh sb="2" eb="4">
      <t>ゴウケイ</t>
    </rPh>
    <phoneticPr fontId="20"/>
  </si>
  <si>
    <t>水道事業会計</t>
    <rPh sb="0" eb="2">
      <t>スイドウ</t>
    </rPh>
    <rPh sb="2" eb="4">
      <t>ジギョウ</t>
    </rPh>
    <rPh sb="4" eb="6">
      <t>カイケイ</t>
    </rPh>
    <phoneticPr fontId="20"/>
  </si>
  <si>
    <t>指数</t>
  </si>
  <si>
    <t>平成30年度</t>
  </si>
  <si>
    <t xml:space="preserve">           -</t>
  </si>
  <si>
    <t>千円</t>
    <rPh sb="0" eb="2">
      <t>センエン</t>
    </rPh>
    <phoneticPr fontId="20"/>
  </si>
  <si>
    <t>令和2年度</t>
  </si>
  <si>
    <t>令和5年度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</si>
  <si>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-</t>
  </si>
  <si>
    <t xml:space="preserve">          -</t>
  </si>
  <si>
    <t>平成28年度</t>
  </si>
  <si>
    <t>収益合計</t>
    <rPh sb="0" eb="2">
      <t>シュウエキ</t>
    </rPh>
    <rPh sb="2" eb="4">
      <t>ゴウケイ</t>
    </rPh>
    <phoneticPr fontId="20"/>
  </si>
  <si>
    <t>特別利益</t>
    <rPh sb="0" eb="2">
      <t>トクベツ</t>
    </rPh>
    <rPh sb="2" eb="4">
      <t>リエキ</t>
    </rPh>
    <phoneticPr fontId="20"/>
  </si>
  <si>
    <t>（指数：令和6年度＝100）</t>
    <rPh sb="4" eb="6">
      <t>レイワ</t>
    </rPh>
    <rPh sb="8" eb="9">
      <t>ド</t>
    </rPh>
    <phoneticPr fontId="20"/>
  </si>
  <si>
    <t>〔収益的収支〕</t>
    <rPh sb="1" eb="4">
      <t>シュウエキテキ</t>
    </rPh>
    <rPh sb="4" eb="6">
      <t>シュウシ</t>
    </rPh>
    <phoneticPr fontId="20"/>
  </si>
  <si>
    <t>資料：経営総務課</t>
  </si>
  <si>
    <t>営業費用</t>
    <rPh sb="0" eb="2">
      <t>エイギョウ</t>
    </rPh>
    <rPh sb="2" eb="4">
      <t>ヒヨウ</t>
    </rPh>
    <phoneticPr fontId="20"/>
  </si>
  <si>
    <t>対前年度比</t>
    <rPh sb="0" eb="1">
      <t>タイ</t>
    </rPh>
    <rPh sb="1" eb="5">
      <t>ゼンネンドヒ</t>
    </rPh>
    <phoneticPr fontId="20"/>
  </si>
  <si>
    <t>科目</t>
    <rPh sb="0" eb="2">
      <t>カモク</t>
    </rPh>
    <phoneticPr fontId="20"/>
  </si>
  <si>
    <t>営業収益</t>
    <rPh sb="0" eb="2">
      <t>エイギョウ</t>
    </rPh>
    <rPh sb="2" eb="4">
      <t>シュウエキ</t>
    </rPh>
    <phoneticPr fontId="20"/>
  </si>
  <si>
    <t>指数</t>
    <rPh sb="0" eb="2">
      <t>シスウ</t>
    </rPh>
    <phoneticPr fontId="20"/>
  </si>
  <si>
    <t>営業外収益</t>
    <rPh sb="0" eb="3">
      <t>エイギョウガイ</t>
    </rPh>
    <rPh sb="3" eb="5">
      <t>シュウエキ</t>
    </rPh>
    <phoneticPr fontId="20"/>
  </si>
  <si>
    <t>令和4年度</t>
    <rPh sb="0" eb="2">
      <t>レイワ</t>
    </rPh>
    <rPh sb="4" eb="5">
      <t>ド</t>
    </rPh>
    <phoneticPr fontId="20"/>
  </si>
  <si>
    <t>令和4年度</t>
    <rPh sb="0" eb="2">
      <t>レイワ</t>
    </rPh>
    <rPh sb="3" eb="5">
      <t>ネンド</t>
    </rPh>
    <phoneticPr fontId="20"/>
  </si>
  <si>
    <t xml:space="preserve">            -</t>
  </si>
  <si>
    <t>予備費</t>
    <rPh sb="0" eb="3">
      <t>ヨビヒ</t>
    </rPh>
    <phoneticPr fontId="20"/>
  </si>
  <si>
    <t>特別損失</t>
    <rPh sb="0" eb="2">
      <t>トクベツ</t>
    </rPh>
    <rPh sb="2" eb="4">
      <t>ソンシツ</t>
    </rPh>
    <phoneticPr fontId="20"/>
  </si>
  <si>
    <t>令和6年度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</si>
  <si>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〔資本的収支〕</t>
    <rPh sb="1" eb="4">
      <t>シホンテキ</t>
    </rPh>
    <rPh sb="4" eb="6">
      <t>シュウシ</t>
    </rPh>
    <phoneticPr fontId="20"/>
  </si>
  <si>
    <t>下水道事業会計</t>
    <rPh sb="0" eb="3">
      <t>ゲスイドウ</t>
    </rPh>
    <rPh sb="3" eb="5">
      <t>ジギョウ</t>
    </rPh>
    <rPh sb="5" eb="7">
      <t>カイケイ</t>
    </rPh>
    <phoneticPr fontId="20"/>
  </si>
  <si>
    <t>科       目</t>
    <rPh sb="0" eb="1">
      <t>カ</t>
    </rPh>
    <rPh sb="8" eb="9">
      <t>メ</t>
    </rPh>
    <phoneticPr fontId="20"/>
  </si>
  <si>
    <t>金額</t>
    <rPh sb="0" eb="2">
      <t>キンガク</t>
    </rPh>
    <phoneticPr fontId="20"/>
  </si>
  <si>
    <t>予    備    費</t>
    <rPh sb="0" eb="1">
      <t>ヨ</t>
    </rPh>
    <rPh sb="5" eb="6">
      <t>ソナエ</t>
    </rPh>
    <rPh sb="10" eb="11">
      <t>ヒ</t>
    </rPh>
    <phoneticPr fontId="20"/>
  </si>
  <si>
    <t>（注）消費税を含む。</t>
  </si>
  <si>
    <t>下水道事業会計</t>
    <rPh sb="0" eb="1">
      <t>ゲ</t>
    </rPh>
    <rPh sb="1" eb="3">
      <t>スイドウ</t>
    </rPh>
    <rPh sb="3" eb="5">
      <t>ジギョウ</t>
    </rPh>
    <rPh sb="5" eb="7">
      <t>カイケイ</t>
    </rPh>
    <phoneticPr fontId="20"/>
  </si>
  <si>
    <t>千円</t>
  </si>
  <si>
    <t>令和3年度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</si>
  <si>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令和4年度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</si>
  <si>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資料：経営総務課</t>
    <rPh sb="0" eb="2">
      <t>シリョウ</t>
    </rPh>
    <rPh sb="3" eb="5">
      <t>ケイエイ</t>
    </rPh>
    <rPh sb="5" eb="8">
      <t>ソウムカ</t>
    </rPh>
    <phoneticPr fontId="20"/>
  </si>
  <si>
    <t>令和5年度</t>
    <rPh sb="0" eb="2">
      <t>レイワ</t>
    </rPh>
    <rPh sb="3" eb="5">
      <t>ネンド</t>
    </rPh>
    <phoneticPr fontId="20"/>
  </si>
  <si>
    <t>平成27年度</t>
  </si>
  <si>
    <t>令和元年度</t>
  </si>
  <si>
    <t>令和3年度</t>
  </si>
  <si>
    <t>金額</t>
  </si>
  <si>
    <t>令和5年度</t>
    <rPh sb="0" eb="2">
      <t>レイワ</t>
    </rPh>
    <rPh sb="4" eb="5">
      <t>ド</t>
    </rPh>
    <phoneticPr fontId="20"/>
  </si>
  <si>
    <t>令和6年度</t>
    <rPh sb="0" eb="2">
      <t>レイワ</t>
    </rPh>
    <rPh sb="4" eb="5">
      <t>ド</t>
    </rPh>
    <phoneticPr fontId="20"/>
  </si>
  <si>
    <t>令和6年度</t>
    <rPh sb="0" eb="2">
      <t>レイワ</t>
    </rPh>
    <rPh sb="3" eb="5">
      <t>ネンド</t>
    </rPh>
    <phoneticPr fontId="20"/>
  </si>
  <si>
    <t>令和7年度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</si>
</sst>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0.0_ "/>
    <numFmt numFmtId="179" formatCode="#,##0_);[Red]\(#,##0\)"/>
    <numFmt numFmtId="180" formatCode="0.0_);[Red]\(0.0\)"/>
  </numFmts>
  <fonts count="2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2"/>
      <name val="Meiryo UI"/>
      <family val="3"/>
    </font>
    <font>
      <sz val="10"/>
      <name val="Meiryo UI"/>
      <family val="3"/>
    </font>
    <font>
      <sz val="12"/>
      <name val="Meiryo UI"/>
      <family val="3"/>
    </font>
    <font>
      <b/>
      <sz val="11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97">
    <xf numFmtId="0" fontId="0" fillId="0" borderId="0" xfId="0"/>
    <xf numFmtId="0" fontId="21" fillId="0" borderId="0" xfId="0" applyFont="1" applyFill="1" applyProtection="1"/>
    <xf numFmtId="0" fontId="22" fillId="0" borderId="0" xfId="0" applyFont="1" applyFill="1" applyBorder="1" applyProtection="1"/>
    <xf numFmtId="0" fontId="23" fillId="0" borderId="10" xfId="0" applyFont="1" applyFill="1" applyBorder="1" applyAlignment="1" applyProtection="1">
      <alignment horizontal="distributed" vertical="center" justifyLastLine="1"/>
    </xf>
    <xf numFmtId="0" fontId="23" fillId="0" borderId="11" xfId="0" applyFont="1" applyFill="1" applyBorder="1" applyAlignment="1" applyProtection="1">
      <alignment horizontal="center"/>
    </xf>
    <xf numFmtId="0" fontId="23" fillId="0" borderId="12" xfId="0" applyFont="1" applyFill="1" applyBorder="1" applyAlignment="1" applyProtection="1">
      <alignment horizontal="distributed"/>
    </xf>
    <xf numFmtId="0" fontId="23" fillId="0" borderId="12" xfId="0" applyFont="1" applyFill="1" applyBorder="1" applyProtection="1"/>
    <xf numFmtId="0" fontId="23" fillId="0" borderId="12" xfId="0" applyFont="1" applyFill="1" applyBorder="1" applyAlignment="1" applyProtection="1">
      <alignment horizontal="center"/>
    </xf>
    <xf numFmtId="0" fontId="23" fillId="0" borderId="13" xfId="0" applyFont="1" applyFill="1" applyBorder="1" applyAlignment="1" applyProtection="1">
      <alignment horizontal="distributed"/>
    </xf>
    <xf numFmtId="0" fontId="23" fillId="0" borderId="0" xfId="0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distributed" vertical="center" wrapText="1"/>
    </xf>
    <xf numFmtId="0" fontId="23" fillId="0" borderId="14" xfId="0" applyFont="1" applyFill="1" applyBorder="1" applyAlignment="1" applyProtection="1">
      <alignment horizontal="right"/>
    </xf>
    <xf numFmtId="38" fontId="21" fillId="0" borderId="15" xfId="53" applyFont="1" applyFill="1" applyBorder="1" applyAlignment="1" applyProtection="1">
      <alignment horizontal="right"/>
      <protection locked="0"/>
    </xf>
    <xf numFmtId="38" fontId="21" fillId="0" borderId="16" xfId="53" applyFont="1" applyFill="1" applyBorder="1" applyAlignment="1" applyProtection="1">
      <alignment horizontal="right"/>
      <protection locked="0"/>
    </xf>
    <xf numFmtId="38" fontId="21" fillId="0" borderId="15" xfId="53" applyFont="1" applyFill="1" applyBorder="1" applyProtection="1">
      <protection locked="0"/>
    </xf>
    <xf numFmtId="38" fontId="21" fillId="0" borderId="0" xfId="53" applyFont="1" applyFill="1" applyBorder="1" applyAlignment="1" applyProtection="1">
      <alignment horizontal="right"/>
    </xf>
    <xf numFmtId="38" fontId="21" fillId="0" borderId="17" xfId="53" applyFont="1" applyFill="1" applyBorder="1" applyAlignment="1" applyProtection="1">
      <alignment horizontal="right"/>
    </xf>
    <xf numFmtId="38" fontId="21" fillId="0" borderId="0" xfId="53" applyFont="1" applyFill="1" applyBorder="1" applyProtection="1"/>
    <xf numFmtId="38" fontId="21" fillId="0" borderId="0" xfId="53" applyFont="1" applyFill="1" applyBorder="1" applyAlignment="1" applyProtection="1"/>
    <xf numFmtId="0" fontId="21" fillId="0" borderId="0" xfId="0" applyFont="1" applyFill="1" applyBorder="1" applyAlignment="1" applyProtection="1">
      <alignment horizontal="distributed"/>
    </xf>
    <xf numFmtId="38" fontId="21" fillId="0" borderId="17" xfId="53" applyFont="1" applyFill="1" applyBorder="1" applyAlignment="1" applyProtection="1"/>
    <xf numFmtId="0" fontId="21" fillId="0" borderId="0" xfId="0" applyFont="1" applyFill="1" applyBorder="1" applyProtection="1"/>
    <xf numFmtId="0" fontId="21" fillId="0" borderId="0" xfId="0" applyFont="1" applyFill="1" applyBorder="1" applyAlignment="1" applyProtection="1">
      <alignment horizontal="center"/>
    </xf>
    <xf numFmtId="38" fontId="21" fillId="0" borderId="17" xfId="53" applyFont="1" applyFill="1" applyBorder="1" applyProtection="1"/>
    <xf numFmtId="0" fontId="23" fillId="0" borderId="0" xfId="0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distributed"/>
    </xf>
    <xf numFmtId="0" fontId="23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right"/>
    </xf>
    <xf numFmtId="176" fontId="21" fillId="0" borderId="19" xfId="0" applyNumberFormat="1" applyFont="1" applyFill="1" applyBorder="1" applyAlignment="1" applyProtection="1">
      <alignment shrinkToFit="1"/>
    </xf>
    <xf numFmtId="176" fontId="21" fillId="0" borderId="20" xfId="0" applyNumberFormat="1" applyFont="1" applyFill="1" applyBorder="1" applyAlignment="1" applyProtection="1">
      <alignment shrinkToFit="1"/>
    </xf>
    <xf numFmtId="177" fontId="21" fillId="0" borderId="0" xfId="0" applyNumberFormat="1" applyFont="1" applyFill="1" applyBorder="1" applyProtection="1"/>
    <xf numFmtId="0" fontId="21" fillId="0" borderId="0" xfId="0" applyFont="1" applyFill="1" applyBorder="1" applyAlignment="1" applyProtection="1">
      <alignment vertical="distributed"/>
    </xf>
    <xf numFmtId="3" fontId="24" fillId="0" borderId="0" xfId="0" applyNumberFormat="1" applyFont="1" applyFill="1" applyBorder="1" applyProtection="1"/>
    <xf numFmtId="3" fontId="24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left" vertical="distributed"/>
    </xf>
    <xf numFmtId="0" fontId="21" fillId="0" borderId="0" xfId="0" applyFont="1" applyFill="1" applyAlignment="1" applyProtection="1">
      <alignment horizontal="left" vertical="distributed"/>
    </xf>
    <xf numFmtId="0" fontId="21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1" fillId="0" borderId="21" xfId="0" applyFont="1" applyFill="1" applyBorder="1" applyAlignment="1" applyProtection="1">
      <alignment horizontal="distributed" vertical="center" justifyLastLine="1"/>
    </xf>
    <xf numFmtId="0" fontId="21" fillId="0" borderId="16" xfId="0" applyFont="1" applyFill="1" applyBorder="1" applyAlignment="1" applyProtection="1">
      <alignment horizontal="distributed" vertical="center" justifyLastLine="1"/>
    </xf>
    <xf numFmtId="0" fontId="21" fillId="0" borderId="15" xfId="0" applyFont="1" applyFill="1" applyBorder="1" applyAlignment="1" applyProtection="1">
      <alignment vertical="center"/>
    </xf>
    <xf numFmtId="0" fontId="21" fillId="0" borderId="1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horizontal="distributed" vertical="center" justifyLastLine="1"/>
    </xf>
    <xf numFmtId="3" fontId="21" fillId="0" borderId="0" xfId="0" applyNumberFormat="1" applyFont="1" applyFill="1" applyAlignment="1" applyProtection="1">
      <alignment vertical="center"/>
    </xf>
    <xf numFmtId="178" fontId="21" fillId="0" borderId="0" xfId="0" applyNumberFormat="1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18" xfId="0" applyFont="1" applyFill="1" applyBorder="1" applyAlignment="1" applyProtection="1">
      <alignment horizontal="distributed" vertical="center" justifyLastLine="1"/>
    </xf>
    <xf numFmtId="0" fontId="21" fillId="0" borderId="20" xfId="0" applyFont="1" applyFill="1" applyBorder="1" applyAlignment="1" applyProtection="1">
      <alignment horizontal="distributed" vertical="center" justifyLastLine="1"/>
    </xf>
    <xf numFmtId="0" fontId="21" fillId="0" borderId="19" xfId="0" applyFont="1" applyFill="1" applyBorder="1" applyAlignment="1" applyProtection="1">
      <alignment vertical="center"/>
    </xf>
    <xf numFmtId="0" fontId="21" fillId="0" borderId="20" xfId="0" applyFont="1" applyFill="1" applyBorder="1" applyAlignment="1" applyProtection="1">
      <alignment vertical="center"/>
    </xf>
    <xf numFmtId="3" fontId="23" fillId="0" borderId="10" xfId="0" applyNumberFormat="1" applyFont="1" applyFill="1" applyBorder="1" applyAlignment="1" applyProtection="1">
      <alignment horizontal="distributed" vertical="center" justifyLastLine="1"/>
    </xf>
    <xf numFmtId="3" fontId="21" fillId="0" borderId="14" xfId="0" applyNumberFormat="1" applyFont="1" applyFill="1" applyBorder="1" applyAlignment="1" applyProtection="1">
      <alignment horizontal="right" vertical="center"/>
    </xf>
    <xf numFmtId="3" fontId="21" fillId="0" borderId="0" xfId="0" applyNumberFormat="1" applyFont="1" applyFill="1" applyBorder="1" applyAlignment="1" applyProtection="1">
      <alignment vertical="center"/>
    </xf>
    <xf numFmtId="179" fontId="21" fillId="0" borderId="0" xfId="0" applyNumberFormat="1" applyFont="1" applyFill="1" applyBorder="1" applyAlignment="1" applyProtection="1">
      <alignment vertical="center"/>
    </xf>
    <xf numFmtId="179" fontId="21" fillId="0" borderId="0" xfId="0" applyNumberFormat="1" applyFont="1" applyFill="1" applyBorder="1" applyAlignment="1" applyProtection="1">
      <alignment horizontal="right" vertical="center"/>
    </xf>
    <xf numFmtId="179" fontId="21" fillId="0" borderId="17" xfId="0" applyNumberFormat="1" applyFont="1" applyFill="1" applyBorder="1" applyAlignment="1" applyProtection="1">
      <alignment vertical="center"/>
    </xf>
    <xf numFmtId="3" fontId="21" fillId="0" borderId="14" xfId="0" applyNumberFormat="1" applyFont="1" applyFill="1" applyBorder="1" applyAlignment="1" applyProtection="1">
      <alignment vertical="center"/>
    </xf>
    <xf numFmtId="1" fontId="21" fillId="0" borderId="0" xfId="0" applyNumberFormat="1" applyFont="1" applyFill="1" applyBorder="1" applyAlignment="1" applyProtection="1">
      <alignment vertical="center"/>
    </xf>
    <xf numFmtId="179" fontId="23" fillId="0" borderId="10" xfId="0" applyNumberFormat="1" applyFont="1" applyFill="1" applyBorder="1" applyAlignment="1" applyProtection="1">
      <alignment horizontal="distributed" vertical="center" justifyLastLine="1"/>
    </xf>
    <xf numFmtId="179" fontId="21" fillId="0" borderId="14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right" vertical="center" shrinkToFit="1"/>
    </xf>
    <xf numFmtId="3" fontId="23" fillId="0" borderId="0" xfId="0" applyNumberFormat="1" applyFont="1" applyFill="1" applyBorder="1" applyAlignment="1" applyProtection="1">
      <alignment vertical="center"/>
    </xf>
    <xf numFmtId="3" fontId="21" fillId="0" borderId="0" xfId="0" applyNumberFormat="1" applyFont="1" applyFill="1" applyBorder="1" applyAlignment="1" applyProtection="1">
      <alignment horizontal="right" vertical="center"/>
    </xf>
    <xf numFmtId="0" fontId="23" fillId="0" borderId="17" xfId="0" applyFont="1" applyFill="1" applyBorder="1" applyAlignment="1" applyProtection="1">
      <alignment horizontal="right" vertical="center" shrinkToFit="1"/>
    </xf>
    <xf numFmtId="180" fontId="21" fillId="0" borderId="0" xfId="0" applyNumberFormat="1" applyFont="1" applyFill="1" applyAlignment="1" applyProtection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21" fillId="0" borderId="17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 applyProtection="1">
      <alignment vertical="center"/>
    </xf>
    <xf numFmtId="179" fontId="21" fillId="0" borderId="0" xfId="0" applyNumberFormat="1" applyFont="1" applyFill="1" applyBorder="1" applyAlignment="1" applyProtection="1">
      <alignment vertical="center"/>
      <protection locked="0"/>
    </xf>
    <xf numFmtId="179" fontId="21" fillId="0" borderId="0" xfId="0" applyNumberFormat="1" applyFont="1" applyFill="1" applyBorder="1" applyAlignment="1" applyProtection="1">
      <alignment horizontal="right" vertical="center"/>
      <protection locked="0"/>
    </xf>
    <xf numFmtId="179" fontId="21" fillId="0" borderId="17" xfId="0" applyNumberFormat="1" applyFont="1" applyFill="1" applyBorder="1" applyAlignment="1" applyProtection="1">
      <alignment vertical="center"/>
      <protection locked="0"/>
    </xf>
    <xf numFmtId="179" fontId="21" fillId="0" borderId="18" xfId="0" applyNumberFormat="1" applyFont="1" applyFill="1" applyBorder="1" applyAlignment="1" applyProtection="1">
      <alignment vertical="center"/>
    </xf>
    <xf numFmtId="179" fontId="21" fillId="0" borderId="19" xfId="0" applyNumberFormat="1" applyFont="1" applyFill="1" applyBorder="1" applyAlignment="1" applyProtection="1">
      <alignment vertical="center"/>
    </xf>
    <xf numFmtId="179" fontId="21" fillId="0" borderId="20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distributed"/>
    </xf>
    <xf numFmtId="0" fontId="23" fillId="0" borderId="0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 justifyLastLine="1"/>
    </xf>
    <xf numFmtId="0" fontId="23" fillId="0" borderId="13" xfId="0" applyFont="1" applyFill="1" applyBorder="1" applyAlignment="1" applyProtection="1">
      <alignment horizontal="center" vertical="center" justifyLastLine="1"/>
    </xf>
    <xf numFmtId="0" fontId="23" fillId="0" borderId="10" xfId="0" applyFont="1" applyFill="1" applyBorder="1" applyAlignment="1" applyProtection="1">
      <alignment horizontal="distributed" vertical="center" wrapText="1"/>
    </xf>
    <xf numFmtId="0" fontId="23" fillId="0" borderId="11" xfId="0" applyFont="1" applyFill="1" applyBorder="1" applyAlignment="1" applyProtection="1">
      <alignment horizontal="distributed" vertical="center" wrapText="1"/>
    </xf>
    <xf numFmtId="0" fontId="21" fillId="0" borderId="10" xfId="0" applyFont="1" applyFill="1" applyBorder="1" applyAlignment="1" applyProtection="1">
      <alignment horizontal="distributed" vertical="center"/>
    </xf>
    <xf numFmtId="0" fontId="25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 shrinkToFit="1"/>
    </xf>
    <xf numFmtId="0" fontId="21" fillId="0" borderId="17" xfId="0" applyFont="1" applyFill="1" applyBorder="1" applyAlignment="1" applyProtection="1">
      <alignment horizontal="center" vertical="center" shrinkToFit="1"/>
    </xf>
    <xf numFmtId="3" fontId="21" fillId="0" borderId="22" xfId="0" applyNumberFormat="1" applyFont="1" applyFill="1" applyBorder="1" applyAlignment="1" applyProtection="1">
      <alignment horizontal="distributed" vertical="center" justifyLastLine="1"/>
    </xf>
    <xf numFmtId="3" fontId="21" fillId="0" borderId="23" xfId="0" applyNumberFormat="1" applyFont="1" applyFill="1" applyBorder="1" applyAlignment="1" applyProtection="1">
      <alignment horizontal="distributed" vertical="center" justifyLastLine="1"/>
    </xf>
    <xf numFmtId="0" fontId="23" fillId="0" borderId="0" xfId="0" applyFont="1" applyFill="1" applyBorder="1" applyAlignment="1" applyProtection="1">
      <alignment horizontal="distributed" vertical="center" justifyLastLine="1"/>
    </xf>
    <xf numFmtId="0" fontId="23" fillId="0" borderId="17" xfId="0" applyFont="1" applyFill="1" applyBorder="1" applyAlignment="1" applyProtection="1">
      <alignment horizontal="distributed" vertical="center" justifyLastLine="1"/>
    </xf>
    <xf numFmtId="3" fontId="21" fillId="0" borderId="10" xfId="0" applyNumberFormat="1" applyFont="1" applyFill="1" applyBorder="1" applyAlignment="1" applyProtection="1">
      <alignment horizontal="distributed" vertical="center" justifyLastLine="1"/>
    </xf>
    <xf numFmtId="0" fontId="0" fillId="0" borderId="10" xfId="0" applyFont="1" applyFill="1" applyBorder="1" applyAlignment="1" applyProtection="1">
      <alignment horizontal="distributed" vertical="center" justifyLastLine="1"/>
    </xf>
    <xf numFmtId="0" fontId="21" fillId="0" borderId="14" xfId="0" applyFont="1" applyFill="1" applyBorder="1" applyAlignment="1" applyProtection="1">
      <alignment horizontal="distributed" vertical="center" justifyLastLine="1"/>
    </xf>
    <xf numFmtId="0" fontId="21" fillId="0" borderId="17" xfId="0" applyFont="1" applyFill="1" applyBorder="1" applyAlignment="1" applyProtection="1">
      <alignment horizontal="distributed" vertical="center" justifyLastLine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9" builtinId="22" customBuiltin="1"/>
    <cellStyle name="警告文" xfId="51" builtinId="11" customBuiltin="1"/>
    <cellStyle name="桁区切り" xfId="53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52" builtinId="25" customBuiltin="1"/>
    <cellStyle name="出力" xfId="31" builtinId="21" customBuiltin="1"/>
    <cellStyle name="説明文" xfId="50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4 2" xfId="42"/>
    <cellStyle name="標準 5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view="pageBreakPreview" zoomScaleSheetLayoutView="100" workbookViewId="0"/>
  </sheetViews>
  <sheetFormatPr defaultColWidth="9" defaultRowHeight="15.75" x14ac:dyDescent="0.25"/>
  <cols>
    <col min="1" max="1" width="4.625" style="1" customWidth="1"/>
    <col min="2" max="5" width="13.625" style="1" customWidth="1"/>
    <col min="6" max="7" width="14.375" style="1" customWidth="1"/>
    <col min="8" max="8" width="7.5" style="1" customWidth="1"/>
    <col min="9" max="9" width="9" style="1"/>
    <col min="10" max="10" width="9.25" style="1" bestFit="1" customWidth="1"/>
    <col min="11" max="11" width="9.125" style="1" bestFit="1" customWidth="1"/>
    <col min="12" max="16384" width="9" style="1"/>
  </cols>
  <sheetData>
    <row r="1" spans="2:11" ht="21" customHeight="1" x14ac:dyDescent="0.25">
      <c r="B1" s="2" t="s">
        <v>6</v>
      </c>
      <c r="C1" s="2"/>
      <c r="D1" s="2"/>
      <c r="E1" s="2"/>
      <c r="F1" s="2"/>
      <c r="G1" s="21"/>
      <c r="H1" s="21"/>
    </row>
    <row r="2" spans="2:11" ht="27" customHeight="1" x14ac:dyDescent="0.25">
      <c r="B2" s="3" t="s">
        <v>23</v>
      </c>
      <c r="C2" s="10" t="s">
        <v>52</v>
      </c>
      <c r="D2" s="10" t="s">
        <v>32</v>
      </c>
      <c r="E2" s="10" t="s">
        <v>12</v>
      </c>
      <c r="F2" s="10" t="s">
        <v>42</v>
      </c>
      <c r="G2" s="10" t="s">
        <v>41</v>
      </c>
      <c r="H2" s="10" t="s">
        <v>22</v>
      </c>
    </row>
    <row r="3" spans="2:11" ht="15" customHeight="1" x14ac:dyDescent="0.25">
      <c r="B3" s="4" t="s">
        <v>19</v>
      </c>
      <c r="C3" s="11" t="s">
        <v>10</v>
      </c>
      <c r="D3" s="11" t="s">
        <v>10</v>
      </c>
      <c r="E3" s="11" t="s">
        <v>10</v>
      </c>
      <c r="F3" s="11" t="s">
        <v>10</v>
      </c>
      <c r="G3" s="11" t="s">
        <v>10</v>
      </c>
      <c r="H3" s="28" t="s">
        <v>3</v>
      </c>
    </row>
    <row r="4" spans="2:11" ht="15" customHeight="1" x14ac:dyDescent="0.25">
      <c r="B4" s="5" t="s">
        <v>24</v>
      </c>
      <c r="C4" s="12">
        <v>2948072</v>
      </c>
      <c r="D4" s="15">
        <v>2896619</v>
      </c>
      <c r="E4" s="18">
        <v>3076174</v>
      </c>
      <c r="F4" s="17">
        <v>3048793</v>
      </c>
      <c r="G4" s="17">
        <v>2964958</v>
      </c>
      <c r="H4" s="29">
        <f>C4/D4*100</f>
        <v>101.7763123144604</v>
      </c>
      <c r="J4" s="33"/>
      <c r="K4" s="33"/>
    </row>
    <row r="5" spans="2:11" ht="15" customHeight="1" x14ac:dyDescent="0.25">
      <c r="B5" s="5" t="s">
        <v>26</v>
      </c>
      <c r="C5" s="12">
        <v>548366</v>
      </c>
      <c r="D5" s="15">
        <v>529890</v>
      </c>
      <c r="E5" s="18">
        <v>554419</v>
      </c>
      <c r="F5" s="17">
        <v>520294</v>
      </c>
      <c r="G5" s="17">
        <v>574816</v>
      </c>
      <c r="H5" s="29">
        <f>C5/D5*100</f>
        <v>103.48676140331013</v>
      </c>
      <c r="J5" s="33"/>
      <c r="K5" s="33"/>
    </row>
    <row r="6" spans="2:11" ht="15" customHeight="1" x14ac:dyDescent="0.25">
      <c r="B6" s="5" t="s">
        <v>17</v>
      </c>
      <c r="C6" s="12">
        <v>22</v>
      </c>
      <c r="D6" s="15">
        <v>22</v>
      </c>
      <c r="E6" s="18">
        <v>22</v>
      </c>
      <c r="F6" s="17">
        <v>22752</v>
      </c>
      <c r="G6" s="17">
        <v>22752</v>
      </c>
      <c r="H6" s="29">
        <f>C6/D6*100</f>
        <v>100</v>
      </c>
      <c r="J6" s="34"/>
      <c r="K6" s="33"/>
    </row>
    <row r="7" spans="2:11" ht="15" customHeight="1" x14ac:dyDescent="0.25">
      <c r="B7" s="5" t="s">
        <v>16</v>
      </c>
      <c r="C7" s="12">
        <f>SUM(C4:C6)</f>
        <v>3496460</v>
      </c>
      <c r="D7" s="15">
        <f>SUM(D4:D6)</f>
        <v>3426531</v>
      </c>
      <c r="E7" s="17">
        <f>SUM(E4:E6)</f>
        <v>3630615</v>
      </c>
      <c r="F7" s="17">
        <f>SUM(F4:F6)</f>
        <v>3591839</v>
      </c>
      <c r="G7" s="17">
        <f>SUM(G4:G6)</f>
        <v>3562526</v>
      </c>
      <c r="H7" s="29">
        <f>C7/D7*100</f>
        <v>102.04081037060516</v>
      </c>
      <c r="J7" s="33"/>
      <c r="K7" s="33"/>
    </row>
    <row r="8" spans="2:11" ht="15" customHeight="1" x14ac:dyDescent="0.25">
      <c r="B8" s="5"/>
      <c r="C8" s="12"/>
      <c r="D8" s="15"/>
      <c r="E8" s="19"/>
      <c r="F8" s="17"/>
      <c r="G8" s="17"/>
      <c r="H8" s="29"/>
      <c r="J8" s="33"/>
      <c r="K8" s="33"/>
    </row>
    <row r="9" spans="2:11" ht="15" customHeight="1" x14ac:dyDescent="0.25">
      <c r="B9" s="5" t="s">
        <v>21</v>
      </c>
      <c r="C9" s="12">
        <v>3376549</v>
      </c>
      <c r="D9" s="15">
        <v>3266065</v>
      </c>
      <c r="E9" s="18">
        <v>3472017</v>
      </c>
      <c r="F9" s="17">
        <v>3316720</v>
      </c>
      <c r="G9" s="17">
        <v>3315095</v>
      </c>
      <c r="H9" s="29">
        <f>C9/D9*100</f>
        <v>103.38278631931696</v>
      </c>
      <c r="J9" s="33"/>
      <c r="K9" s="33"/>
    </row>
    <row r="10" spans="2:11" ht="15" customHeight="1" x14ac:dyDescent="0.25">
      <c r="B10" s="5" t="s">
        <v>1</v>
      </c>
      <c r="C10" s="12">
        <v>34081</v>
      </c>
      <c r="D10" s="15">
        <v>28936</v>
      </c>
      <c r="E10" s="18">
        <v>35394</v>
      </c>
      <c r="F10" s="17">
        <v>59429</v>
      </c>
      <c r="G10" s="17">
        <v>68188</v>
      </c>
      <c r="H10" s="29">
        <f>C10/D10*100</f>
        <v>117.78061929776058</v>
      </c>
      <c r="J10" s="33"/>
      <c r="K10" s="33"/>
    </row>
    <row r="11" spans="2:11" ht="15" customHeight="1" x14ac:dyDescent="0.25">
      <c r="B11" s="5" t="s">
        <v>31</v>
      </c>
      <c r="C11" s="12">
        <v>5000</v>
      </c>
      <c r="D11" s="15">
        <v>5000</v>
      </c>
      <c r="E11" s="18">
        <v>5000</v>
      </c>
      <c r="F11" s="17">
        <v>5000</v>
      </c>
      <c r="G11" s="17">
        <v>5000</v>
      </c>
      <c r="H11" s="29">
        <f>C11/D11*100</f>
        <v>100</v>
      </c>
      <c r="J11" s="33"/>
      <c r="K11" s="33"/>
    </row>
    <row r="12" spans="2:11" ht="15" customHeight="1" x14ac:dyDescent="0.25">
      <c r="B12" s="5" t="s">
        <v>30</v>
      </c>
      <c r="C12" s="12">
        <v>1100</v>
      </c>
      <c r="D12" s="15">
        <v>1100</v>
      </c>
      <c r="E12" s="18">
        <v>1100</v>
      </c>
      <c r="F12" s="17">
        <v>1100</v>
      </c>
      <c r="G12" s="17">
        <v>1100</v>
      </c>
      <c r="H12" s="29">
        <f>C12/D12*100</f>
        <v>100</v>
      </c>
      <c r="J12" s="34"/>
      <c r="K12" s="33"/>
    </row>
    <row r="13" spans="2:11" ht="15" customHeight="1" x14ac:dyDescent="0.25">
      <c r="B13" s="5" t="s">
        <v>5</v>
      </c>
      <c r="C13" s="12">
        <f>SUM(C9:C12)</f>
        <v>3416730</v>
      </c>
      <c r="D13" s="15">
        <f>SUM(D9:D12)</f>
        <v>3301101</v>
      </c>
      <c r="E13" s="17">
        <f>SUM(E9:E12)</f>
        <v>3513511</v>
      </c>
      <c r="F13" s="17">
        <f>SUM(F9:F12)</f>
        <v>3382249</v>
      </c>
      <c r="G13" s="17">
        <f>SUM(G9:G12)</f>
        <v>3389383</v>
      </c>
      <c r="H13" s="29">
        <f>C13/D13*100</f>
        <v>103.50274044932281</v>
      </c>
      <c r="J13" s="33"/>
      <c r="K13" s="33"/>
    </row>
    <row r="14" spans="2:11" ht="15" customHeight="1" x14ac:dyDescent="0.25">
      <c r="B14" s="6"/>
      <c r="C14" s="12"/>
      <c r="D14" s="15"/>
      <c r="E14" s="19"/>
      <c r="F14" s="21"/>
      <c r="G14" s="21"/>
      <c r="H14" s="29"/>
      <c r="J14" s="33"/>
      <c r="K14" s="33"/>
    </row>
    <row r="15" spans="2:11" ht="15" customHeight="1" x14ac:dyDescent="0.25">
      <c r="B15" s="7" t="s">
        <v>33</v>
      </c>
      <c r="C15" s="12"/>
      <c r="D15" s="15"/>
      <c r="E15" s="19"/>
      <c r="F15" s="21"/>
      <c r="G15" s="21"/>
      <c r="H15" s="29"/>
      <c r="J15" s="33"/>
      <c r="K15" s="33"/>
    </row>
    <row r="16" spans="2:11" ht="15" customHeight="1" x14ac:dyDescent="0.25">
      <c r="B16" s="5" t="s">
        <v>2</v>
      </c>
      <c r="C16" s="12">
        <v>1005482</v>
      </c>
      <c r="D16" s="15">
        <v>751146</v>
      </c>
      <c r="E16" s="18">
        <v>92309</v>
      </c>
      <c r="F16" s="17">
        <v>176925</v>
      </c>
      <c r="G16" s="17">
        <v>48903</v>
      </c>
      <c r="H16" s="29">
        <f>C16/D16*100</f>
        <v>133.8597290007535</v>
      </c>
      <c r="J16" s="33"/>
      <c r="K16" s="33"/>
    </row>
    <row r="17" spans="2:13" ht="15" customHeight="1" x14ac:dyDescent="0.25">
      <c r="B17" s="8" t="s">
        <v>0</v>
      </c>
      <c r="C17" s="13">
        <v>1771319</v>
      </c>
      <c r="D17" s="16">
        <v>1899849</v>
      </c>
      <c r="E17" s="20">
        <v>1644245</v>
      </c>
      <c r="F17" s="23">
        <v>1277667</v>
      </c>
      <c r="G17" s="23">
        <v>1103752</v>
      </c>
      <c r="H17" s="30">
        <f>C17/D17*100</f>
        <v>93.23472549660525</v>
      </c>
      <c r="J17" s="33"/>
      <c r="K17" s="33"/>
    </row>
    <row r="18" spans="2:13" ht="17.25" customHeight="1" x14ac:dyDescent="0.25">
      <c r="B18" s="78" t="s">
        <v>43</v>
      </c>
      <c r="C18" s="78"/>
      <c r="D18" s="78"/>
      <c r="E18" s="78"/>
      <c r="F18" s="78"/>
      <c r="G18" s="78"/>
      <c r="H18" s="78"/>
      <c r="I18" s="32"/>
      <c r="J18" s="35"/>
      <c r="K18" s="35"/>
      <c r="L18" s="36"/>
      <c r="M18" s="36"/>
    </row>
    <row r="19" spans="2:13" ht="15" customHeight="1" x14ac:dyDescent="0.25">
      <c r="B19" s="9"/>
      <c r="C19" s="9"/>
      <c r="D19" s="9"/>
      <c r="E19" s="9"/>
      <c r="F19" s="9"/>
      <c r="G19" s="17"/>
      <c r="H19" s="31"/>
    </row>
    <row r="20" spans="2:13" ht="21" customHeight="1" x14ac:dyDescent="0.25">
      <c r="B20" s="2" t="s">
        <v>34</v>
      </c>
      <c r="C20" s="2"/>
      <c r="D20" s="2"/>
      <c r="E20" s="2"/>
      <c r="F20" s="2"/>
      <c r="G20" s="21"/>
      <c r="H20" s="21"/>
      <c r="I20" s="21"/>
    </row>
    <row r="21" spans="2:13" ht="15" customHeight="1" x14ac:dyDescent="0.25">
      <c r="B21" s="80" t="s">
        <v>35</v>
      </c>
      <c r="C21" s="82" t="s">
        <v>52</v>
      </c>
      <c r="D21" s="82" t="s">
        <v>32</v>
      </c>
      <c r="E21" s="82" t="s">
        <v>12</v>
      </c>
      <c r="F21" s="82" t="s">
        <v>42</v>
      </c>
      <c r="G21" s="82" t="s">
        <v>41</v>
      </c>
      <c r="H21" s="82" t="s">
        <v>22</v>
      </c>
      <c r="I21" s="21"/>
    </row>
    <row r="22" spans="2:13" ht="15" customHeight="1" x14ac:dyDescent="0.25">
      <c r="B22" s="81"/>
      <c r="C22" s="82"/>
      <c r="D22" s="82"/>
      <c r="E22" s="82"/>
      <c r="F22" s="82"/>
      <c r="G22" s="83"/>
      <c r="H22" s="84"/>
    </row>
    <row r="23" spans="2:13" ht="15" customHeight="1" x14ac:dyDescent="0.25">
      <c r="B23" s="7" t="s">
        <v>19</v>
      </c>
      <c r="C23" s="11" t="s">
        <v>10</v>
      </c>
      <c r="D23" s="11" t="s">
        <v>10</v>
      </c>
      <c r="E23" s="11" t="s">
        <v>10</v>
      </c>
      <c r="F23" s="24" t="s">
        <v>10</v>
      </c>
      <c r="G23" s="11" t="s">
        <v>10</v>
      </c>
      <c r="H23" s="28" t="s">
        <v>3</v>
      </c>
    </row>
    <row r="24" spans="2:13" ht="15" customHeight="1" x14ac:dyDescent="0.25">
      <c r="B24" s="5" t="s">
        <v>24</v>
      </c>
      <c r="C24" s="12">
        <v>2716902</v>
      </c>
      <c r="D24" s="15">
        <v>2649983</v>
      </c>
      <c r="E24" s="18">
        <v>2726085</v>
      </c>
      <c r="F24" s="17">
        <v>2759110</v>
      </c>
      <c r="G24" s="17">
        <v>2727508</v>
      </c>
      <c r="H24" s="29">
        <f>C24/D24*100</f>
        <v>102.52526148280951</v>
      </c>
    </row>
    <row r="25" spans="2:13" ht="15" customHeight="1" x14ac:dyDescent="0.25">
      <c r="B25" s="5" t="s">
        <v>26</v>
      </c>
      <c r="C25" s="12">
        <v>1398201</v>
      </c>
      <c r="D25" s="15">
        <v>1444162</v>
      </c>
      <c r="E25" s="18">
        <v>1489857</v>
      </c>
      <c r="F25" s="17">
        <v>1498714</v>
      </c>
      <c r="G25" s="17">
        <v>1505723</v>
      </c>
      <c r="H25" s="29">
        <f>C25/D25*100</f>
        <v>96.817462306860307</v>
      </c>
    </row>
    <row r="26" spans="2:13" ht="15" customHeight="1" x14ac:dyDescent="0.25">
      <c r="B26" s="5" t="s">
        <v>17</v>
      </c>
      <c r="C26" s="12">
        <v>30452</v>
      </c>
      <c r="D26" s="15">
        <v>20222</v>
      </c>
      <c r="E26" s="18">
        <v>20215</v>
      </c>
      <c r="F26" s="17">
        <v>20256</v>
      </c>
      <c r="G26" s="17">
        <v>16122</v>
      </c>
      <c r="H26" s="29">
        <f>C26/D26*100</f>
        <v>150.58846800514291</v>
      </c>
    </row>
    <row r="27" spans="2:13" ht="15" customHeight="1" x14ac:dyDescent="0.25">
      <c r="B27" s="5" t="s">
        <v>16</v>
      </c>
      <c r="C27" s="14">
        <f>SUM(C24:C26)</f>
        <v>4145555</v>
      </c>
      <c r="D27" s="17">
        <f>SUM(D24:D26)</f>
        <v>4114367</v>
      </c>
      <c r="E27" s="17">
        <f>SUM(E24:E26)</f>
        <v>4236157</v>
      </c>
      <c r="F27" s="17">
        <f>SUM(F24:F26)</f>
        <v>4278080</v>
      </c>
      <c r="G27" s="17">
        <f>SUM(G24:G26)</f>
        <v>4249353</v>
      </c>
      <c r="H27" s="29">
        <f>C27/D27*100</f>
        <v>100.75802669037546</v>
      </c>
    </row>
    <row r="28" spans="2:13" ht="15" customHeight="1" x14ac:dyDescent="0.25">
      <c r="B28" s="5"/>
      <c r="C28" s="12"/>
      <c r="D28" s="15"/>
      <c r="E28" s="19"/>
      <c r="F28" s="25"/>
      <c r="G28" s="17"/>
      <c r="H28" s="29"/>
    </row>
    <row r="29" spans="2:13" ht="15" customHeight="1" x14ac:dyDescent="0.25">
      <c r="B29" s="5" t="s">
        <v>21</v>
      </c>
      <c r="C29" s="12">
        <v>3460088</v>
      </c>
      <c r="D29" s="15">
        <v>3452710</v>
      </c>
      <c r="E29" s="18">
        <v>3485691</v>
      </c>
      <c r="F29" s="17">
        <v>3350197</v>
      </c>
      <c r="G29" s="17">
        <v>3359068</v>
      </c>
      <c r="H29" s="29">
        <f>C29/D29*100</f>
        <v>100.21368721960431</v>
      </c>
    </row>
    <row r="30" spans="2:13" ht="15" customHeight="1" x14ac:dyDescent="0.25">
      <c r="B30" s="5" t="s">
        <v>1</v>
      </c>
      <c r="C30" s="12">
        <v>384578</v>
      </c>
      <c r="D30" s="15">
        <v>391356</v>
      </c>
      <c r="E30" s="18">
        <v>408607</v>
      </c>
      <c r="F30" s="17">
        <v>464628</v>
      </c>
      <c r="G30" s="17">
        <v>487221</v>
      </c>
      <c r="H30" s="29">
        <f>C30/D30*100</f>
        <v>98.268073058800681</v>
      </c>
    </row>
    <row r="31" spans="2:13" ht="15" customHeight="1" x14ac:dyDescent="0.25">
      <c r="B31" s="5" t="s">
        <v>31</v>
      </c>
      <c r="C31" s="12">
        <v>5000</v>
      </c>
      <c r="D31" s="15">
        <v>3500</v>
      </c>
      <c r="E31" s="18">
        <v>3539</v>
      </c>
      <c r="F31" s="17">
        <v>3468</v>
      </c>
      <c r="G31" s="17">
        <v>3703</v>
      </c>
      <c r="H31" s="29">
        <f>C31/D31*100</f>
        <v>142.85714285714286</v>
      </c>
    </row>
    <row r="32" spans="2:13" ht="15" customHeight="1" x14ac:dyDescent="0.25">
      <c r="B32" s="5" t="s">
        <v>30</v>
      </c>
      <c r="C32" s="12">
        <v>1100</v>
      </c>
      <c r="D32" s="15">
        <v>1100</v>
      </c>
      <c r="E32" s="18">
        <v>1100</v>
      </c>
      <c r="F32" s="17">
        <v>1100</v>
      </c>
      <c r="G32" s="17">
        <v>1100</v>
      </c>
      <c r="H32" s="29">
        <f>C32/D32*100</f>
        <v>100</v>
      </c>
    </row>
    <row r="33" spans="2:8" ht="15" customHeight="1" x14ac:dyDescent="0.25">
      <c r="B33" s="5" t="s">
        <v>5</v>
      </c>
      <c r="C33" s="14">
        <f>SUM(C29:C32)</f>
        <v>3850766</v>
      </c>
      <c r="D33" s="17">
        <f>SUM(D29:D32)</f>
        <v>3848666</v>
      </c>
      <c r="E33" s="17">
        <f>SUM(E29:E32)</f>
        <v>3898937</v>
      </c>
      <c r="F33" s="17">
        <f>SUM(F29:F32)</f>
        <v>3819393</v>
      </c>
      <c r="G33" s="17">
        <f>SUM(G29:G32)</f>
        <v>3851092</v>
      </c>
      <c r="H33" s="29">
        <f>C33/D33*100</f>
        <v>100.05456436074213</v>
      </c>
    </row>
    <row r="34" spans="2:8" ht="15" customHeight="1" x14ac:dyDescent="0.25">
      <c r="B34" s="6"/>
      <c r="C34" s="12"/>
      <c r="D34" s="15"/>
      <c r="E34" s="21"/>
      <c r="F34" s="26"/>
      <c r="G34" s="21"/>
      <c r="H34" s="29"/>
    </row>
    <row r="35" spans="2:8" ht="15" customHeight="1" x14ac:dyDescent="0.25">
      <c r="B35" s="7" t="s">
        <v>33</v>
      </c>
      <c r="C35" s="12"/>
      <c r="D35" s="15"/>
      <c r="E35" s="22"/>
      <c r="F35" s="27"/>
      <c r="G35" s="21"/>
      <c r="H35" s="29"/>
    </row>
    <row r="36" spans="2:8" ht="15" customHeight="1" x14ac:dyDescent="0.25">
      <c r="B36" s="5" t="s">
        <v>2</v>
      </c>
      <c r="C36" s="12">
        <v>1246465</v>
      </c>
      <c r="D36" s="15">
        <v>1436068</v>
      </c>
      <c r="E36" s="18">
        <v>1665094</v>
      </c>
      <c r="F36" s="17">
        <v>1635275</v>
      </c>
      <c r="G36" s="17">
        <v>1559845</v>
      </c>
      <c r="H36" s="29">
        <f>C36/D36*100</f>
        <v>86.797073676176893</v>
      </c>
    </row>
    <row r="37" spans="2:8" ht="15" customHeight="1" x14ac:dyDescent="0.25">
      <c r="B37" s="8" t="s">
        <v>0</v>
      </c>
      <c r="C37" s="13">
        <v>2724030</v>
      </c>
      <c r="D37" s="16">
        <v>2948194</v>
      </c>
      <c r="E37" s="20">
        <v>3036362</v>
      </c>
      <c r="F37" s="23">
        <v>2949539</v>
      </c>
      <c r="G37" s="23">
        <v>2798332</v>
      </c>
      <c r="H37" s="30">
        <f>C37/D37*100</f>
        <v>92.396565490602043</v>
      </c>
    </row>
    <row r="38" spans="2:8" ht="17.25" customHeight="1" x14ac:dyDescent="0.25">
      <c r="B38" s="79" t="s">
        <v>20</v>
      </c>
      <c r="C38" s="79"/>
      <c r="D38" s="79"/>
      <c r="E38" s="79"/>
      <c r="F38" s="79"/>
      <c r="G38" s="79"/>
    </row>
    <row r="39" spans="2:8" ht="15" customHeight="1" x14ac:dyDescent="0.25"/>
  </sheetData>
  <mergeCells count="9">
    <mergeCell ref="B18:H18"/>
    <mergeCell ref="B38:G38"/>
    <mergeCell ref="B21:B22"/>
    <mergeCell ref="C21:C22"/>
    <mergeCell ref="D21:D22"/>
    <mergeCell ref="E21:E22"/>
    <mergeCell ref="F21:F22"/>
    <mergeCell ref="G21:G22"/>
    <mergeCell ref="H21:H22"/>
  </mergeCells>
  <phoneticPr fontId="20"/>
  <pageMargins left="0.55000000000000004" right="0.6" top="0.59055118110236227" bottom="0.15748031496062992" header="0.51181102362204722" footer="0.23622047244094491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view="pageBreakPreview" zoomScale="80" zoomScaleNormal="75" zoomScaleSheetLayoutView="80" workbookViewId="0">
      <pane xSplit="6" ySplit="4" topLeftCell="G5" activePane="bottomRight" state="frozen"/>
      <selection pane="topRight"/>
      <selection pane="bottomLeft"/>
      <selection pane="bottomRight"/>
    </sheetView>
  </sheetViews>
  <sheetFormatPr defaultColWidth="9" defaultRowHeight="13.5" customHeight="1" x14ac:dyDescent="0.15"/>
  <cols>
    <col min="1" max="1" width="1.5" style="37" customWidth="1"/>
    <col min="2" max="3" width="5.875" style="37" customWidth="1"/>
    <col min="4" max="4" width="6.5" style="37" customWidth="1"/>
    <col min="5" max="5" width="2.75" style="37" customWidth="1"/>
    <col min="6" max="6" width="1.5" style="37" customWidth="1"/>
    <col min="7" max="7" width="14.75" style="37" customWidth="1"/>
    <col min="8" max="8" width="9.875" style="37" customWidth="1"/>
    <col min="9" max="9" width="14.75" style="37" customWidth="1"/>
    <col min="10" max="10" width="9.875" style="37" customWidth="1"/>
    <col min="11" max="11" width="14.75" style="37" customWidth="1"/>
    <col min="12" max="12" width="9.875" style="37" customWidth="1"/>
    <col min="13" max="13" width="14.75" style="37" customWidth="1"/>
    <col min="14" max="14" width="9.875" style="37" customWidth="1"/>
    <col min="15" max="15" width="14.875" style="37" customWidth="1"/>
    <col min="16" max="16" width="9.875" style="37" customWidth="1"/>
    <col min="17" max="17" width="14.75" style="37" customWidth="1"/>
    <col min="18" max="18" width="10.5" style="37" customWidth="1"/>
    <col min="19" max="19" width="13" style="37" bestFit="1" customWidth="1"/>
    <col min="20" max="20" width="10.5" style="37" customWidth="1"/>
    <col min="21" max="21" width="14.75" style="37" customWidth="1"/>
    <col min="22" max="22" width="8.75" style="37" customWidth="1"/>
    <col min="23" max="23" width="14.75" style="37" customWidth="1"/>
    <col min="24" max="24" width="9.875" style="37" customWidth="1"/>
    <col min="25" max="25" width="14.75" style="37" customWidth="1"/>
    <col min="26" max="26" width="8.75" style="37" customWidth="1"/>
    <col min="27" max="16384" width="9" style="37"/>
  </cols>
  <sheetData>
    <row r="1" spans="1:26" ht="7.5" customHeight="1" x14ac:dyDescent="0.15"/>
    <row r="2" spans="1:26" ht="17.25" customHeight="1" x14ac:dyDescent="0.15">
      <c r="A2" s="85" t="s">
        <v>6</v>
      </c>
      <c r="B2" s="85"/>
      <c r="C2" s="85"/>
      <c r="D2" s="85"/>
      <c r="E2" s="86"/>
      <c r="F2" s="86"/>
      <c r="G2" s="86"/>
      <c r="H2" s="86"/>
      <c r="I2" s="86"/>
      <c r="J2" s="86"/>
      <c r="K2" s="86"/>
      <c r="L2" s="43"/>
      <c r="M2" s="87"/>
      <c r="N2" s="87"/>
      <c r="O2" s="64"/>
      <c r="P2" s="64"/>
      <c r="Q2" s="87"/>
      <c r="R2" s="87"/>
      <c r="S2" s="64"/>
      <c r="T2" s="64"/>
      <c r="U2" s="67"/>
      <c r="V2" s="67"/>
      <c r="W2" s="49"/>
      <c r="X2" s="49"/>
      <c r="Y2" s="88" t="s">
        <v>18</v>
      </c>
      <c r="Z2" s="88"/>
    </row>
    <row r="3" spans="1:26" ht="13.5" customHeight="1" x14ac:dyDescent="0.15">
      <c r="A3" s="39"/>
      <c r="B3" s="95" t="s">
        <v>23</v>
      </c>
      <c r="C3" s="95"/>
      <c r="D3" s="95"/>
      <c r="E3" s="95"/>
      <c r="F3" s="50"/>
      <c r="G3" s="89" t="s">
        <v>45</v>
      </c>
      <c r="H3" s="90"/>
      <c r="I3" s="89" t="s">
        <v>15</v>
      </c>
      <c r="J3" s="90"/>
      <c r="K3" s="89" t="s">
        <v>4</v>
      </c>
      <c r="L3" s="90"/>
      <c r="M3" s="89" t="s">
        <v>8</v>
      </c>
      <c r="N3" s="90"/>
      <c r="O3" s="89" t="s">
        <v>46</v>
      </c>
      <c r="P3" s="90"/>
      <c r="Q3" s="89" t="s">
        <v>11</v>
      </c>
      <c r="R3" s="90"/>
      <c r="S3" s="89" t="s">
        <v>47</v>
      </c>
      <c r="T3" s="90"/>
      <c r="U3" s="89" t="s">
        <v>28</v>
      </c>
      <c r="V3" s="90"/>
      <c r="W3" s="89" t="s">
        <v>44</v>
      </c>
      <c r="X3" s="90"/>
      <c r="Y3" s="89" t="s">
        <v>51</v>
      </c>
      <c r="Z3" s="90"/>
    </row>
    <row r="4" spans="1:26" ht="13.5" customHeight="1" x14ac:dyDescent="0.15">
      <c r="A4" s="40"/>
      <c r="B4" s="96"/>
      <c r="C4" s="96"/>
      <c r="D4" s="96"/>
      <c r="E4" s="96"/>
      <c r="F4" s="51"/>
      <c r="G4" s="54" t="s">
        <v>48</v>
      </c>
      <c r="H4" s="54" t="s">
        <v>7</v>
      </c>
      <c r="I4" s="54" t="s">
        <v>48</v>
      </c>
      <c r="J4" s="54" t="s">
        <v>7</v>
      </c>
      <c r="K4" s="54" t="s">
        <v>48</v>
      </c>
      <c r="L4" s="62" t="s">
        <v>7</v>
      </c>
      <c r="M4" s="54" t="s">
        <v>48</v>
      </c>
      <c r="N4" s="54" t="s">
        <v>7</v>
      </c>
      <c r="O4" s="54" t="s">
        <v>48</v>
      </c>
      <c r="P4" s="54" t="s">
        <v>7</v>
      </c>
      <c r="Q4" s="54" t="s">
        <v>48</v>
      </c>
      <c r="R4" s="54" t="s">
        <v>7</v>
      </c>
      <c r="S4" s="54" t="s">
        <v>48</v>
      </c>
      <c r="T4" s="54" t="s">
        <v>7</v>
      </c>
      <c r="U4" s="54" t="s">
        <v>36</v>
      </c>
      <c r="V4" s="54" t="s">
        <v>25</v>
      </c>
      <c r="W4" s="54" t="s">
        <v>36</v>
      </c>
      <c r="X4" s="54" t="s">
        <v>25</v>
      </c>
      <c r="Y4" s="54" t="s">
        <v>36</v>
      </c>
      <c r="Z4" s="54" t="s">
        <v>25</v>
      </c>
    </row>
    <row r="5" spans="1:26" ht="12.75" customHeight="1" x14ac:dyDescent="0.15">
      <c r="A5" s="41"/>
      <c r="B5" s="91"/>
      <c r="C5" s="91"/>
      <c r="D5" s="91"/>
      <c r="E5" s="91"/>
      <c r="F5" s="52"/>
      <c r="G5" s="55" t="s">
        <v>40</v>
      </c>
      <c r="H5" s="60"/>
      <c r="I5" s="55" t="s">
        <v>40</v>
      </c>
      <c r="J5" s="60"/>
      <c r="K5" s="55" t="s">
        <v>40</v>
      </c>
      <c r="L5" s="63"/>
      <c r="M5" s="55" t="s">
        <v>40</v>
      </c>
      <c r="N5" s="63"/>
      <c r="O5" s="55" t="s">
        <v>40</v>
      </c>
      <c r="P5" s="63"/>
      <c r="Q5" s="66" t="s">
        <v>40</v>
      </c>
      <c r="R5" s="57"/>
      <c r="S5" s="66" t="s">
        <v>40</v>
      </c>
      <c r="T5" s="57"/>
      <c r="U5" s="55" t="s">
        <v>10</v>
      </c>
      <c r="V5" s="57"/>
      <c r="W5" s="55" t="s">
        <v>10</v>
      </c>
      <c r="X5" s="60"/>
      <c r="Y5" s="55" t="s">
        <v>10</v>
      </c>
      <c r="Z5" s="75"/>
    </row>
    <row r="6" spans="1:26" ht="12.75" customHeight="1" x14ac:dyDescent="0.15">
      <c r="A6" s="41"/>
      <c r="B6" s="91" t="s">
        <v>19</v>
      </c>
      <c r="C6" s="91"/>
      <c r="D6" s="91"/>
      <c r="E6" s="91"/>
      <c r="F6" s="52"/>
      <c r="G6" s="56"/>
      <c r="H6" s="56"/>
      <c r="I6" s="56"/>
      <c r="J6" s="56"/>
      <c r="K6" s="56"/>
      <c r="L6" s="57"/>
      <c r="M6" s="56"/>
      <c r="N6" s="57"/>
      <c r="O6" s="57"/>
      <c r="P6" s="57"/>
      <c r="Q6" s="56"/>
      <c r="R6" s="57"/>
      <c r="S6" s="56"/>
      <c r="T6" s="57"/>
      <c r="U6" s="56"/>
      <c r="V6" s="57"/>
      <c r="W6" s="56"/>
      <c r="X6" s="56"/>
      <c r="Y6" s="56"/>
      <c r="Z6" s="76"/>
    </row>
    <row r="7" spans="1:26" ht="12.75" customHeight="1" x14ac:dyDescent="0.15">
      <c r="A7" s="41"/>
      <c r="B7" s="91" t="s">
        <v>24</v>
      </c>
      <c r="C7" s="91"/>
      <c r="D7" s="91"/>
      <c r="E7" s="91"/>
      <c r="F7" s="52"/>
      <c r="G7" s="57">
        <v>3074077</v>
      </c>
      <c r="H7" s="57">
        <f>G7*Z7/Y7</f>
        <v>104.09780885357794</v>
      </c>
      <c r="I7" s="57">
        <v>3037401</v>
      </c>
      <c r="J7" s="57">
        <f>I7*Z7/Y7</f>
        <v>102.85584541625551</v>
      </c>
      <c r="K7" s="57">
        <v>3068267</v>
      </c>
      <c r="L7" s="57">
        <f>K7*Z7/Y7</f>
        <v>103.90106418210767</v>
      </c>
      <c r="M7" s="57">
        <v>3063488</v>
      </c>
      <c r="N7" s="57">
        <f>M7*Z7/Y7</f>
        <v>103.73923237746803</v>
      </c>
      <c r="O7" s="57">
        <v>2996346</v>
      </c>
      <c r="P7" s="57">
        <f>O7*Z7/Y7</f>
        <v>101.46559541845662</v>
      </c>
      <c r="Q7" s="57">
        <v>2761234</v>
      </c>
      <c r="R7" s="57">
        <f>Q7*Z7/Y7</f>
        <v>93.503971804219745</v>
      </c>
      <c r="S7" s="57">
        <v>3024330</v>
      </c>
      <c r="T7" s="57">
        <f>S7*Z7/Y7</f>
        <v>102.41322070011303</v>
      </c>
      <c r="U7" s="57">
        <v>3029474</v>
      </c>
      <c r="V7" s="57">
        <f>U7*Z7/Y7</f>
        <v>102.58741254005159</v>
      </c>
      <c r="W7" s="57">
        <v>2980226</v>
      </c>
      <c r="X7" s="69">
        <f>W7*Z7/Y7</f>
        <v>100.91972207868027</v>
      </c>
      <c r="Y7" s="72">
        <v>2953066</v>
      </c>
      <c r="Z7" s="76">
        <v>100</v>
      </c>
    </row>
    <row r="8" spans="1:26" ht="12.75" customHeight="1" x14ac:dyDescent="0.15">
      <c r="A8" s="41"/>
      <c r="B8" s="91" t="s">
        <v>26</v>
      </c>
      <c r="C8" s="91"/>
      <c r="D8" s="91"/>
      <c r="E8" s="91"/>
      <c r="F8" s="52"/>
      <c r="G8" s="57">
        <v>691496</v>
      </c>
      <c r="H8" s="57">
        <f>G8*Z8/Y8</f>
        <v>135.83194848766996</v>
      </c>
      <c r="I8" s="57">
        <v>667757</v>
      </c>
      <c r="J8" s="57">
        <f>I8*Z8/Y8</f>
        <v>131.16884902628652</v>
      </c>
      <c r="K8" s="57">
        <v>677077</v>
      </c>
      <c r="L8" s="57">
        <f>K8*Z8/Y8</f>
        <v>132.9995953500615</v>
      </c>
      <c r="M8" s="57">
        <v>664911</v>
      </c>
      <c r="N8" s="57">
        <f>M8*Z8/Y8</f>
        <v>130.60980352870462</v>
      </c>
      <c r="O8" s="57">
        <v>657419</v>
      </c>
      <c r="P8" s="57">
        <f>O8*Z8/Y8</f>
        <v>129.13813491736104</v>
      </c>
      <c r="Q8" s="57">
        <v>768784</v>
      </c>
      <c r="R8" s="57">
        <f>Q8*Z8/Y8</f>
        <v>151.01378559839083</v>
      </c>
      <c r="S8" s="57">
        <v>569854</v>
      </c>
      <c r="T8" s="57">
        <f>S8*Z8/Y8</f>
        <v>111.93756605026302</v>
      </c>
      <c r="U8" s="57">
        <v>523618</v>
      </c>
      <c r="V8" s="57">
        <f>U8*Z8/Y8</f>
        <v>102.85533568266015</v>
      </c>
      <c r="W8" s="57">
        <v>521981</v>
      </c>
      <c r="X8" s="69">
        <f>W8*Z8/Y8</f>
        <v>102.53377648394562</v>
      </c>
      <c r="Y8" s="72">
        <v>509082</v>
      </c>
      <c r="Z8" s="76">
        <v>100</v>
      </c>
    </row>
    <row r="9" spans="1:26" ht="12.75" customHeight="1" x14ac:dyDescent="0.15">
      <c r="A9" s="41"/>
      <c r="B9" s="91" t="s">
        <v>17</v>
      </c>
      <c r="C9" s="91"/>
      <c r="D9" s="91"/>
      <c r="E9" s="91"/>
      <c r="F9" s="52"/>
      <c r="G9" s="58">
        <v>229</v>
      </c>
      <c r="H9" s="57">
        <f>G9*Z9/Y9</f>
        <v>0.84157142332145085</v>
      </c>
      <c r="I9" s="58">
        <v>0</v>
      </c>
      <c r="J9" s="57">
        <f>I9*Z9/Y9</f>
        <v>0</v>
      </c>
      <c r="K9" s="58">
        <v>2024</v>
      </c>
      <c r="L9" s="57">
        <f>K9*Z9/Y9</f>
        <v>7.4381683877843523</v>
      </c>
      <c r="M9" s="58">
        <v>1500</v>
      </c>
      <c r="N9" s="57">
        <f>M9*Z9/Y9</f>
        <v>5.5124765719745694</v>
      </c>
      <c r="O9" s="57">
        <v>1109</v>
      </c>
      <c r="P9" s="57">
        <f>O9*Z9/Y9</f>
        <v>4.0755576788798651</v>
      </c>
      <c r="Q9" s="58">
        <v>2353</v>
      </c>
      <c r="R9" s="57">
        <f>Q9*Z9/Y9</f>
        <v>8.6472382492374411</v>
      </c>
      <c r="S9" s="58">
        <v>0</v>
      </c>
      <c r="T9" s="57">
        <f>S9*Z9/Y9</f>
        <v>0</v>
      </c>
      <c r="U9" s="58">
        <v>31470</v>
      </c>
      <c r="V9" s="57">
        <f>U9*Z9/Y9</f>
        <v>115.65175848002646</v>
      </c>
      <c r="W9" s="58">
        <v>113</v>
      </c>
      <c r="X9" s="69">
        <f>W9*Z9/Y9</f>
        <v>0.41527323508875086</v>
      </c>
      <c r="Y9" s="73">
        <v>27211</v>
      </c>
      <c r="Z9" s="76">
        <v>100</v>
      </c>
    </row>
    <row r="10" spans="1:26" ht="12.75" customHeight="1" x14ac:dyDescent="0.15">
      <c r="A10" s="41"/>
      <c r="B10" s="91" t="s">
        <v>16</v>
      </c>
      <c r="C10" s="91"/>
      <c r="D10" s="91"/>
      <c r="E10" s="91"/>
      <c r="F10" s="52"/>
      <c r="G10" s="57">
        <v>3765802</v>
      </c>
      <c r="H10" s="57">
        <f>G10*Z10/Y10</f>
        <v>107.92242703533026</v>
      </c>
      <c r="I10" s="57">
        <v>3705158</v>
      </c>
      <c r="J10" s="57">
        <f>I10*Z10/Y10</f>
        <v>106.18445789485752</v>
      </c>
      <c r="K10" s="57">
        <f>SUM(K7:K9)</f>
        <v>3747368</v>
      </c>
      <c r="L10" s="57">
        <f>K10*Z10/Y10</f>
        <v>107.39413531421235</v>
      </c>
      <c r="M10" s="57">
        <v>3729899</v>
      </c>
      <c r="N10" s="57">
        <f>M10*Z10/Y10</f>
        <v>106.8934990943898</v>
      </c>
      <c r="O10" s="57">
        <v>3654874</v>
      </c>
      <c r="P10" s="57">
        <f>O10*Z10/Y10</f>
        <v>104.74339133823968</v>
      </c>
      <c r="Q10" s="57">
        <f>SUM(Q7:Q9)</f>
        <v>3532371</v>
      </c>
      <c r="R10" s="57">
        <f>Q10*Z10/Y10</f>
        <v>101.23263291835752</v>
      </c>
      <c r="S10" s="57">
        <v>3594184</v>
      </c>
      <c r="T10" s="57">
        <f>S10*Z10/Y10</f>
        <v>103.00410390444092</v>
      </c>
      <c r="U10" s="57">
        <v>3584562</v>
      </c>
      <c r="V10" s="57">
        <f>U10*Z10/Y10</f>
        <v>102.7283513309031</v>
      </c>
      <c r="W10" s="57">
        <v>3502320</v>
      </c>
      <c r="X10" s="69">
        <f>W10*Z10/Y10</f>
        <v>100.3714148153243</v>
      </c>
      <c r="Y10" s="72">
        <v>3489360</v>
      </c>
      <c r="Z10" s="76">
        <v>100</v>
      </c>
    </row>
    <row r="11" spans="1:26" ht="9.75" customHeight="1" x14ac:dyDescent="0.15">
      <c r="A11" s="41"/>
      <c r="B11" s="91"/>
      <c r="C11" s="91"/>
      <c r="D11" s="91"/>
      <c r="E11" s="91"/>
      <c r="F11" s="5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72"/>
      <c r="Z11" s="76"/>
    </row>
    <row r="12" spans="1:26" ht="12.75" customHeight="1" x14ac:dyDescent="0.15">
      <c r="A12" s="41"/>
      <c r="B12" s="91" t="s">
        <v>21</v>
      </c>
      <c r="C12" s="91"/>
      <c r="D12" s="91"/>
      <c r="E12" s="91"/>
      <c r="F12" s="52"/>
      <c r="G12" s="57">
        <v>3117241</v>
      </c>
      <c r="H12" s="57">
        <f>G12*Z12/Y12</f>
        <v>98.003887155535267</v>
      </c>
      <c r="I12" s="57">
        <v>3028549</v>
      </c>
      <c r="J12" s="57">
        <f>I12*Z12/Y12</f>
        <v>95.215472413268387</v>
      </c>
      <c r="K12" s="57">
        <v>3153629</v>
      </c>
      <c r="L12" s="57">
        <f>K12*Z12/Y12</f>
        <v>99.147900546163584</v>
      </c>
      <c r="M12" s="57">
        <v>3141167</v>
      </c>
      <c r="N12" s="57">
        <f>M12*Z12/Y12</f>
        <v>98.756103940853862</v>
      </c>
      <c r="O12" s="57">
        <v>3089457</v>
      </c>
      <c r="P12" s="57">
        <f>O12*Z12/Y12</f>
        <v>97.130377535737054</v>
      </c>
      <c r="Q12" s="57">
        <v>3134571</v>
      </c>
      <c r="R12" s="57">
        <f>Q12*Z12/Y12</f>
        <v>98.548730292272339</v>
      </c>
      <c r="S12" s="57">
        <v>3092866</v>
      </c>
      <c r="T12" s="57">
        <f>S12*Z12/Y12</f>
        <v>97.237554122761679</v>
      </c>
      <c r="U12" s="57">
        <v>3160793</v>
      </c>
      <c r="V12" s="57">
        <f>U12*Z12/Y12</f>
        <v>99.373131719365233</v>
      </c>
      <c r="W12" s="57">
        <v>3201799</v>
      </c>
      <c r="X12" s="69">
        <f>W12*Z12/Y12</f>
        <v>100.66233181544374</v>
      </c>
      <c r="Y12" s="69">
        <v>3180732</v>
      </c>
      <c r="Z12" s="76">
        <v>100</v>
      </c>
    </row>
    <row r="13" spans="1:26" ht="12.75" customHeight="1" x14ac:dyDescent="0.15">
      <c r="A13" s="41"/>
      <c r="B13" s="91" t="s">
        <v>1</v>
      </c>
      <c r="C13" s="91"/>
      <c r="D13" s="91"/>
      <c r="E13" s="91"/>
      <c r="F13" s="52"/>
      <c r="G13" s="57">
        <v>107967</v>
      </c>
      <c r="H13" s="57">
        <f>G13*Z13/Y13</f>
        <v>167.31028497931226</v>
      </c>
      <c r="I13" s="57">
        <v>83118</v>
      </c>
      <c r="J13" s="57">
        <f>I13*Z13/Y13</f>
        <v>128.80321085989681</v>
      </c>
      <c r="K13" s="57">
        <v>126601</v>
      </c>
      <c r="L13" s="57">
        <f>K13*Z13/Y13</f>
        <v>196.18632905115371</v>
      </c>
      <c r="M13" s="57">
        <v>115330</v>
      </c>
      <c r="N13" s="57">
        <f>M13*Z13/Y13</f>
        <v>178.72030496970447</v>
      </c>
      <c r="O13" s="57">
        <v>100623</v>
      </c>
      <c r="P13" s="57">
        <f>O13*Z13/Y13</f>
        <v>155.92970820225938</v>
      </c>
      <c r="Q13" s="57">
        <v>98799</v>
      </c>
      <c r="R13" s="57">
        <f>Q13*Z13/Y13</f>
        <v>153.10315972168416</v>
      </c>
      <c r="S13" s="57">
        <v>113262</v>
      </c>
      <c r="T13" s="57">
        <f>S13*Z13/Y13</f>
        <v>175.51564364414003</v>
      </c>
      <c r="U13" s="57">
        <v>82806</v>
      </c>
      <c r="V13" s="57">
        <f>U13*Z13/Y13</f>
        <v>128.31972230400893</v>
      </c>
      <c r="W13" s="57">
        <v>45381</v>
      </c>
      <c r="X13" s="69">
        <f>W13*Z13/Y13</f>
        <v>70.324340239574781</v>
      </c>
      <c r="Y13" s="72">
        <v>64531</v>
      </c>
      <c r="Z13" s="76">
        <v>100</v>
      </c>
    </row>
    <row r="14" spans="1:26" ht="12.75" customHeight="1" x14ac:dyDescent="0.15">
      <c r="A14" s="41"/>
      <c r="B14" s="91" t="s">
        <v>31</v>
      </c>
      <c r="C14" s="91"/>
      <c r="D14" s="91"/>
      <c r="E14" s="91"/>
      <c r="F14" s="52"/>
      <c r="G14" s="57">
        <v>12037</v>
      </c>
      <c r="H14" s="57">
        <f>G14*Z14/Y14</f>
        <v>673.21029082774044</v>
      </c>
      <c r="I14" s="57">
        <v>4767</v>
      </c>
      <c r="J14" s="57">
        <f>I14*Z14/Y14</f>
        <v>266.61073825503354</v>
      </c>
      <c r="K14" s="57">
        <v>2679</v>
      </c>
      <c r="L14" s="57">
        <f>K14*Z14/Y14</f>
        <v>149.83221476510067</v>
      </c>
      <c r="M14" s="57">
        <v>2061</v>
      </c>
      <c r="N14" s="57">
        <f>M14*Z14/Y14</f>
        <v>115.26845637583892</v>
      </c>
      <c r="O14" s="57">
        <v>3217</v>
      </c>
      <c r="P14" s="57">
        <f>O14*Z14/Y14</f>
        <v>179.92170022371366</v>
      </c>
      <c r="Q14" s="57">
        <v>4564</v>
      </c>
      <c r="R14" s="57">
        <f>Q14*Z14/Y14</f>
        <v>255.25727069351231</v>
      </c>
      <c r="S14" s="57">
        <v>1741</v>
      </c>
      <c r="T14" s="57">
        <f>S14*Z14/Y14</f>
        <v>97.371364653243845</v>
      </c>
      <c r="U14" s="57">
        <v>1602</v>
      </c>
      <c r="V14" s="57">
        <f>U14*Z14/Y14</f>
        <v>89.597315436241615</v>
      </c>
      <c r="W14" s="57">
        <v>3033</v>
      </c>
      <c r="X14" s="69">
        <f>W14*Z14/Y14</f>
        <v>169.63087248322148</v>
      </c>
      <c r="Y14" s="72">
        <v>1788</v>
      </c>
      <c r="Z14" s="76">
        <v>100</v>
      </c>
    </row>
    <row r="15" spans="1:26" ht="12.75" customHeight="1" x14ac:dyDescent="0.15">
      <c r="A15" s="41"/>
      <c r="B15" s="91" t="s">
        <v>37</v>
      </c>
      <c r="C15" s="91"/>
      <c r="D15" s="91"/>
      <c r="E15" s="91"/>
      <c r="F15" s="52"/>
      <c r="G15" s="58">
        <v>0</v>
      </c>
      <c r="H15" s="57" t="s">
        <v>9</v>
      </c>
      <c r="I15" s="58">
        <v>0</v>
      </c>
      <c r="J15" s="57" t="s">
        <v>9</v>
      </c>
      <c r="K15" s="58">
        <v>0</v>
      </c>
      <c r="L15" s="57" t="s">
        <v>9</v>
      </c>
      <c r="M15" s="58">
        <v>0</v>
      </c>
      <c r="N15" s="57" t="s">
        <v>9</v>
      </c>
      <c r="O15" s="57">
        <v>0</v>
      </c>
      <c r="P15" s="57" t="s">
        <v>9</v>
      </c>
      <c r="Q15" s="58">
        <v>0</v>
      </c>
      <c r="R15" s="58" t="s">
        <v>13</v>
      </c>
      <c r="S15" s="58">
        <v>0</v>
      </c>
      <c r="T15" s="57" t="s">
        <v>29</v>
      </c>
      <c r="U15" s="58">
        <v>0</v>
      </c>
      <c r="V15" s="57" t="s">
        <v>14</v>
      </c>
      <c r="W15" s="58">
        <v>0</v>
      </c>
      <c r="X15" s="57" t="s">
        <v>14</v>
      </c>
      <c r="Y15" s="73">
        <v>0</v>
      </c>
      <c r="Z15" s="76">
        <v>100</v>
      </c>
    </row>
    <row r="16" spans="1:26" ht="12.75" customHeight="1" x14ac:dyDescent="0.15">
      <c r="A16" s="41"/>
      <c r="B16" s="91" t="s">
        <v>5</v>
      </c>
      <c r="C16" s="91"/>
      <c r="D16" s="91"/>
      <c r="E16" s="91"/>
      <c r="F16" s="52"/>
      <c r="G16" s="57">
        <v>3237245</v>
      </c>
      <c r="H16" s="57">
        <f>G16*Z16/Y16</f>
        <v>99.698002895550459</v>
      </c>
      <c r="I16" s="57">
        <v>3116434</v>
      </c>
      <c r="J16" s="57">
        <f>I16*Z16/Y16</f>
        <v>95.97736530778235</v>
      </c>
      <c r="K16" s="57">
        <f>SUM(K12:K15)</f>
        <v>3282909</v>
      </c>
      <c r="L16" s="57">
        <f>K16*Z16/Y16</f>
        <v>101.10432512455148</v>
      </c>
      <c r="M16" s="57">
        <v>3258558</v>
      </c>
      <c r="N16" s="57">
        <f>M16*Z16/Y16</f>
        <v>100.35438310023464</v>
      </c>
      <c r="O16" s="57">
        <v>3193297</v>
      </c>
      <c r="P16" s="57">
        <f>O16*Z16/Y16</f>
        <v>98.344528619969324</v>
      </c>
      <c r="Q16" s="57">
        <f>SUM(Q12:Q15)</f>
        <v>3237934</v>
      </c>
      <c r="R16" s="57">
        <f>Q16*Z16/Y16</f>
        <v>99.719222149575103</v>
      </c>
      <c r="S16" s="57">
        <v>3207869</v>
      </c>
      <c r="T16" s="57">
        <f>S16*Z16/Y16</f>
        <v>98.793305063579226</v>
      </c>
      <c r="U16" s="57">
        <v>3245201</v>
      </c>
      <c r="V16" s="57">
        <f>U16*Z16/Y16</f>
        <v>99.943025225042661</v>
      </c>
      <c r="W16" s="57">
        <v>3250213</v>
      </c>
      <c r="X16" s="57">
        <v>100</v>
      </c>
      <c r="Y16" s="72">
        <v>3247051</v>
      </c>
      <c r="Z16" s="76">
        <v>100</v>
      </c>
    </row>
    <row r="17" spans="1:26" ht="9.75" customHeight="1" x14ac:dyDescent="0.15">
      <c r="A17" s="41"/>
      <c r="B17" s="91"/>
      <c r="C17" s="91"/>
      <c r="D17" s="91"/>
      <c r="E17" s="91"/>
      <c r="F17" s="5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72"/>
      <c r="Z17" s="76"/>
    </row>
    <row r="18" spans="1:26" ht="12.75" customHeight="1" x14ac:dyDescent="0.15">
      <c r="A18" s="41"/>
      <c r="B18" s="91" t="s">
        <v>33</v>
      </c>
      <c r="C18" s="91"/>
      <c r="D18" s="91"/>
      <c r="E18" s="91"/>
      <c r="F18" s="5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72"/>
      <c r="Z18" s="76"/>
    </row>
    <row r="19" spans="1:26" ht="12.75" customHeight="1" x14ac:dyDescent="0.15">
      <c r="A19" s="41"/>
      <c r="B19" s="91" t="s">
        <v>2</v>
      </c>
      <c r="C19" s="91"/>
      <c r="D19" s="91"/>
      <c r="E19" s="91"/>
      <c r="F19" s="52"/>
      <c r="G19" s="57">
        <v>164470</v>
      </c>
      <c r="H19" s="57">
        <f>G19*Z19/Y19</f>
        <v>50.977268359813287</v>
      </c>
      <c r="I19" s="57">
        <v>316380</v>
      </c>
      <c r="J19" s="57">
        <f>I19*Z19/Y19</f>
        <v>98.061580614566353</v>
      </c>
      <c r="K19" s="57">
        <v>361000</v>
      </c>
      <c r="L19" s="57">
        <f>K19*Z19/Y19</f>
        <v>111.89149314703349</v>
      </c>
      <c r="M19" s="57">
        <v>311000</v>
      </c>
      <c r="N19" s="57">
        <f>M19*Z19/Y19</f>
        <v>96.394056423067624</v>
      </c>
      <c r="O19" s="57">
        <v>371585</v>
      </c>
      <c r="P19" s="57">
        <f>O19*Z19/Y19</f>
        <v>115.17230050149705</v>
      </c>
      <c r="Q19" s="57">
        <v>372627</v>
      </c>
      <c r="R19" s="57">
        <f>Q19*Z19/Y19</f>
        <v>115.4952670828245</v>
      </c>
      <c r="S19" s="57">
        <v>36886</v>
      </c>
      <c r="T19" s="57">
        <f>S19*Z19/Y19</f>
        <v>11.432769020004091</v>
      </c>
      <c r="U19" s="57">
        <v>60608</v>
      </c>
      <c r="V19" s="57">
        <f>U19*Z19/Y19</f>
        <v>18.785372899322454</v>
      </c>
      <c r="W19" s="57">
        <v>72075</v>
      </c>
      <c r="X19" s="69">
        <f>W19*Z19/Y19</f>
        <v>22.339555037596782</v>
      </c>
      <c r="Y19" s="72">
        <v>322634</v>
      </c>
      <c r="Z19" s="76">
        <v>100</v>
      </c>
    </row>
    <row r="20" spans="1:26" ht="12.75" customHeight="1" x14ac:dyDescent="0.15">
      <c r="A20" s="42"/>
      <c r="B20" s="92" t="s">
        <v>0</v>
      </c>
      <c r="C20" s="92"/>
      <c r="D20" s="92"/>
      <c r="E20" s="92"/>
      <c r="F20" s="53"/>
      <c r="G20" s="59">
        <v>1375028</v>
      </c>
      <c r="H20" s="59">
        <f>G20*Z20/Y20</f>
        <v>146.09012355254197</v>
      </c>
      <c r="I20" s="59">
        <v>1576685</v>
      </c>
      <c r="J20" s="59">
        <f>I20*Z20/Y20</f>
        <v>167.51521165637328</v>
      </c>
      <c r="K20" s="59">
        <v>860651</v>
      </c>
      <c r="L20" s="59">
        <f>K20*Z20/Y20</f>
        <v>91.440036803336952</v>
      </c>
      <c r="M20" s="59">
        <v>895502</v>
      </c>
      <c r="N20" s="59">
        <f>M20*Z20/Y20</f>
        <v>95.142788235256617</v>
      </c>
      <c r="O20" s="59">
        <v>978035</v>
      </c>
      <c r="P20" s="59">
        <f>O20*Z20/Y20</f>
        <v>103.91152324804322</v>
      </c>
      <c r="Q20" s="59">
        <v>1014129</v>
      </c>
      <c r="R20" s="59">
        <f>Q20*Z20/Y20</f>
        <v>107.74633746237592</v>
      </c>
      <c r="S20" s="59">
        <v>866662</v>
      </c>
      <c r="T20" s="59">
        <f>S20*Z20/Y20</f>
        <v>92.078676694796854</v>
      </c>
      <c r="U20" s="59">
        <v>994090</v>
      </c>
      <c r="V20" s="59">
        <f>U20*Z20/Y20</f>
        <v>105.6172899187118</v>
      </c>
      <c r="W20" s="59">
        <v>1904084</v>
      </c>
      <c r="X20" s="70">
        <f>W20*Z20/Y20</f>
        <v>202.29978357852954</v>
      </c>
      <c r="Y20" s="74">
        <v>941219</v>
      </c>
      <c r="Z20" s="77">
        <v>100</v>
      </c>
    </row>
    <row r="21" spans="1:26" ht="13.5" customHeight="1" x14ac:dyDescent="0.15">
      <c r="B21" s="44" t="s">
        <v>20</v>
      </c>
      <c r="D21" s="46"/>
      <c r="E21" s="46"/>
      <c r="F21" s="46"/>
      <c r="H21" s="43"/>
      <c r="I21" s="43"/>
      <c r="K21" s="43"/>
      <c r="L21" s="43"/>
      <c r="M21" s="44"/>
      <c r="Q21" s="44"/>
      <c r="U21" s="44"/>
      <c r="W21" s="68"/>
      <c r="X21" s="71"/>
      <c r="Y21" s="44" t="s">
        <v>38</v>
      </c>
    </row>
    <row r="22" spans="1:26" ht="9.75" customHeight="1" x14ac:dyDescent="0.15">
      <c r="D22" s="46"/>
      <c r="E22" s="46"/>
      <c r="F22" s="46"/>
      <c r="L22" s="43"/>
      <c r="W22" s="68"/>
      <c r="X22" s="71"/>
    </row>
    <row r="23" spans="1:26" ht="19.5" customHeight="1" x14ac:dyDescent="0.15">
      <c r="A23" s="85" t="s">
        <v>39</v>
      </c>
      <c r="B23" s="85"/>
      <c r="C23" s="85"/>
      <c r="D23" s="85"/>
      <c r="E23" s="46"/>
      <c r="F23" s="46"/>
      <c r="L23" s="43"/>
      <c r="M23" s="87"/>
      <c r="N23" s="87"/>
      <c r="O23" s="64"/>
      <c r="P23" s="64"/>
      <c r="Q23" s="87"/>
      <c r="R23" s="87"/>
      <c r="S23" s="64"/>
      <c r="T23" s="64"/>
      <c r="U23" s="67"/>
      <c r="V23" s="67"/>
      <c r="W23" s="68"/>
      <c r="X23" s="71"/>
      <c r="Y23" s="88" t="s">
        <v>18</v>
      </c>
      <c r="Z23" s="88"/>
    </row>
    <row r="24" spans="1:26" ht="13.5" customHeight="1" x14ac:dyDescent="0.15">
      <c r="A24" s="39"/>
      <c r="B24" s="95" t="s">
        <v>23</v>
      </c>
      <c r="C24" s="95"/>
      <c r="D24" s="95"/>
      <c r="E24" s="95"/>
      <c r="F24" s="50"/>
      <c r="G24" s="93" t="s">
        <v>45</v>
      </c>
      <c r="H24" s="93"/>
      <c r="I24" s="93" t="s">
        <v>15</v>
      </c>
      <c r="J24" s="93"/>
      <c r="K24" s="93" t="s">
        <v>4</v>
      </c>
      <c r="L24" s="93"/>
      <c r="M24" s="93" t="s">
        <v>8</v>
      </c>
      <c r="N24" s="93"/>
      <c r="O24" s="93" t="s">
        <v>46</v>
      </c>
      <c r="P24" s="94"/>
      <c r="Q24" s="93" t="s">
        <v>11</v>
      </c>
      <c r="R24" s="93"/>
      <c r="S24" s="93" t="s">
        <v>47</v>
      </c>
      <c r="T24" s="93"/>
      <c r="U24" s="89" t="s">
        <v>27</v>
      </c>
      <c r="V24" s="90"/>
      <c r="W24" s="93" t="s">
        <v>49</v>
      </c>
      <c r="X24" s="93"/>
      <c r="Y24" s="89" t="s">
        <v>50</v>
      </c>
      <c r="Z24" s="90"/>
    </row>
    <row r="25" spans="1:26" ht="13.5" customHeight="1" x14ac:dyDescent="0.15">
      <c r="A25" s="40"/>
      <c r="B25" s="96"/>
      <c r="C25" s="96"/>
      <c r="D25" s="96"/>
      <c r="E25" s="96"/>
      <c r="F25" s="51"/>
      <c r="G25" s="54" t="s">
        <v>48</v>
      </c>
      <c r="H25" s="54" t="s">
        <v>7</v>
      </c>
      <c r="I25" s="54" t="s">
        <v>48</v>
      </c>
      <c r="J25" s="54" t="s">
        <v>7</v>
      </c>
      <c r="K25" s="54" t="s">
        <v>48</v>
      </c>
      <c r="L25" s="62" t="s">
        <v>7</v>
      </c>
      <c r="M25" s="54" t="s">
        <v>48</v>
      </c>
      <c r="N25" s="54" t="s">
        <v>7</v>
      </c>
      <c r="O25" s="54" t="s">
        <v>48</v>
      </c>
      <c r="P25" s="54" t="s">
        <v>7</v>
      </c>
      <c r="Q25" s="54" t="s">
        <v>48</v>
      </c>
      <c r="R25" s="54" t="s">
        <v>7</v>
      </c>
      <c r="S25" s="54" t="s">
        <v>48</v>
      </c>
      <c r="T25" s="54" t="s">
        <v>7</v>
      </c>
      <c r="U25" s="54" t="s">
        <v>36</v>
      </c>
      <c r="V25" s="54" t="s">
        <v>25</v>
      </c>
      <c r="W25" s="54" t="s">
        <v>36</v>
      </c>
      <c r="X25" s="54" t="s">
        <v>25</v>
      </c>
      <c r="Y25" s="54" t="s">
        <v>36</v>
      </c>
      <c r="Z25" s="54" t="s">
        <v>25</v>
      </c>
    </row>
    <row r="26" spans="1:26" ht="12.75" customHeight="1" x14ac:dyDescent="0.15">
      <c r="A26" s="41"/>
      <c r="B26" s="91"/>
      <c r="C26" s="91"/>
      <c r="D26" s="91"/>
      <c r="E26" s="91"/>
      <c r="F26" s="52"/>
      <c r="G26" s="55" t="s">
        <v>40</v>
      </c>
      <c r="H26" s="60"/>
      <c r="I26" s="55" t="s">
        <v>40</v>
      </c>
      <c r="J26" s="60"/>
      <c r="K26" s="55" t="s">
        <v>40</v>
      </c>
      <c r="L26" s="63"/>
      <c r="M26" s="55" t="s">
        <v>40</v>
      </c>
      <c r="N26" s="63"/>
      <c r="O26" s="55" t="s">
        <v>40</v>
      </c>
      <c r="P26" s="63"/>
      <c r="Q26" s="66" t="s">
        <v>40</v>
      </c>
      <c r="R26" s="57"/>
      <c r="S26" s="55" t="s">
        <v>40</v>
      </c>
      <c r="T26" s="63"/>
      <c r="U26" s="55" t="s">
        <v>10</v>
      </c>
      <c r="V26" s="63"/>
      <c r="W26" s="55" t="s">
        <v>10</v>
      </c>
      <c r="X26" s="60"/>
      <c r="Y26" s="55" t="s">
        <v>10</v>
      </c>
      <c r="Z26" s="75"/>
    </row>
    <row r="27" spans="1:26" ht="12.75" customHeight="1" x14ac:dyDescent="0.15">
      <c r="A27" s="41"/>
      <c r="B27" s="91" t="s">
        <v>19</v>
      </c>
      <c r="C27" s="91"/>
      <c r="D27" s="91"/>
      <c r="E27" s="91"/>
      <c r="F27" s="52"/>
      <c r="G27" s="56"/>
      <c r="H27" s="56"/>
      <c r="I27" s="56"/>
      <c r="J27" s="56"/>
      <c r="K27" s="56"/>
      <c r="L27" s="57"/>
      <c r="M27" s="56"/>
      <c r="N27" s="57"/>
      <c r="O27" s="57"/>
      <c r="P27" s="57"/>
      <c r="Q27" s="56"/>
      <c r="R27" s="57"/>
      <c r="S27" s="56"/>
      <c r="T27" s="57"/>
      <c r="U27" s="56"/>
      <c r="V27" s="57"/>
      <c r="W27" s="56"/>
      <c r="X27" s="56"/>
      <c r="Y27" s="56"/>
      <c r="Z27" s="76"/>
    </row>
    <row r="28" spans="1:26" ht="12.75" customHeight="1" x14ac:dyDescent="0.15">
      <c r="A28" s="41"/>
      <c r="B28" s="91" t="s">
        <v>24</v>
      </c>
      <c r="C28" s="91"/>
      <c r="D28" s="91"/>
      <c r="E28" s="91"/>
      <c r="F28" s="52"/>
      <c r="G28" s="57">
        <v>2429323</v>
      </c>
      <c r="H28" s="57">
        <f>G28*Z28/Y28</f>
        <v>89.039777419157389</v>
      </c>
      <c r="I28" s="57">
        <v>2428395</v>
      </c>
      <c r="J28" s="57">
        <f>I28*Z28/Y28</f>
        <v>89.005764274983079</v>
      </c>
      <c r="K28" s="57">
        <v>2433195</v>
      </c>
      <c r="L28" s="57">
        <f>K28*Z28/Y28</f>
        <v>89.181694331057116</v>
      </c>
      <c r="M28" s="57">
        <v>2667175</v>
      </c>
      <c r="N28" s="57">
        <f>M28*Z28/Y28</f>
        <v>97.757551522766263</v>
      </c>
      <c r="O28" s="57">
        <v>2720185</v>
      </c>
      <c r="P28" s="57">
        <f>O28*Z28/Y28</f>
        <v>99.700479079533949</v>
      </c>
      <c r="Q28" s="57">
        <v>2748713</v>
      </c>
      <c r="R28" s="57">
        <f>Q28*Z28/Y28</f>
        <v>100.74609004613399</v>
      </c>
      <c r="S28" s="57">
        <v>2723988</v>
      </c>
      <c r="T28" s="57">
        <f>S28*Z28/Y28</f>
        <v>99.839866996877603</v>
      </c>
      <c r="U28" s="57">
        <v>2714734</v>
      </c>
      <c r="V28" s="57">
        <f>U28*Z28/Y28</f>
        <v>99.500688509604871</v>
      </c>
      <c r="W28" s="57">
        <v>2708116</v>
      </c>
      <c r="X28" s="69">
        <f>W28*Z28/Y28</f>
        <v>99.258124944792783</v>
      </c>
      <c r="Y28" s="72">
        <v>2728357</v>
      </c>
      <c r="Z28" s="76">
        <v>100</v>
      </c>
    </row>
    <row r="29" spans="1:26" ht="12.75" customHeight="1" x14ac:dyDescent="0.15">
      <c r="A29" s="41"/>
      <c r="B29" s="91" t="s">
        <v>26</v>
      </c>
      <c r="C29" s="91"/>
      <c r="D29" s="91"/>
      <c r="E29" s="91"/>
      <c r="F29" s="52"/>
      <c r="G29" s="57">
        <v>1508194</v>
      </c>
      <c r="H29" s="57">
        <f>G29*Z29/Y29</f>
        <v>104.77593131251099</v>
      </c>
      <c r="I29" s="57">
        <v>1515115</v>
      </c>
      <c r="J29" s="57">
        <f>I29*Z29/Y29</f>
        <v>105.2567409567702</v>
      </c>
      <c r="K29" s="57">
        <v>1520079</v>
      </c>
      <c r="L29" s="57">
        <f>K29*Z29/Y29</f>
        <v>105.60159561275962</v>
      </c>
      <c r="M29" s="57">
        <v>1511096</v>
      </c>
      <c r="N29" s="57">
        <f>M29*Z29/Y29</f>
        <v>104.97753651228562</v>
      </c>
      <c r="O29" s="57">
        <v>1514393</v>
      </c>
      <c r="P29" s="57">
        <f>O29*Z29/Y29</f>
        <v>105.20658280575805</v>
      </c>
      <c r="Q29" s="57">
        <v>1508311</v>
      </c>
      <c r="R29" s="57">
        <f>Q29*Z29/Y29</f>
        <v>104.7840594339354</v>
      </c>
      <c r="S29" s="57">
        <v>1497027</v>
      </c>
      <c r="T29" s="57">
        <f>S29*Z29/Y29</f>
        <v>104.00014727878137</v>
      </c>
      <c r="U29" s="57">
        <v>1489440</v>
      </c>
      <c r="V29" s="57">
        <f>U29*Z29/Y29</f>
        <v>103.47306986641398</v>
      </c>
      <c r="W29" s="57">
        <v>1484386</v>
      </c>
      <c r="X29" s="69">
        <f>W29*Z29/Y29</f>
        <v>103.12196280932886</v>
      </c>
      <c r="Y29" s="72">
        <v>1439447</v>
      </c>
      <c r="Z29" s="76">
        <v>100</v>
      </c>
    </row>
    <row r="30" spans="1:26" ht="12.75" customHeight="1" x14ac:dyDescent="0.15">
      <c r="A30" s="41"/>
      <c r="B30" s="91" t="s">
        <v>17</v>
      </c>
      <c r="C30" s="91"/>
      <c r="D30" s="91"/>
      <c r="E30" s="91"/>
      <c r="F30" s="52"/>
      <c r="G30" s="58">
        <v>28207</v>
      </c>
      <c r="H30" s="57">
        <f>G30*Z30/Y30</f>
        <v>33.316010157680267</v>
      </c>
      <c r="I30" s="58">
        <v>60880</v>
      </c>
      <c r="J30" s="57">
        <f>I30*Z30/Y30</f>
        <v>71.90692730171854</v>
      </c>
      <c r="K30" s="58">
        <v>54372</v>
      </c>
      <c r="L30" s="57">
        <f>K30*Z30/Y30</f>
        <v>64.220161814208936</v>
      </c>
      <c r="M30" s="58">
        <v>48468</v>
      </c>
      <c r="N30" s="57">
        <f>M30*Z30/Y30</f>
        <v>57.246796196775527</v>
      </c>
      <c r="O30" s="57">
        <v>35779</v>
      </c>
      <c r="P30" s="57">
        <f>O30*Z30/Y30</f>
        <v>42.259493297112151</v>
      </c>
      <c r="Q30" s="58">
        <v>36891</v>
      </c>
      <c r="R30" s="57">
        <f>Q30*Z30/Y30</f>
        <v>43.572904978444456</v>
      </c>
      <c r="S30" s="58">
        <v>37578</v>
      </c>
      <c r="T30" s="57">
        <f>S30*Z30/Y30</f>
        <v>44.38433827437548</v>
      </c>
      <c r="U30" s="58">
        <v>45286</v>
      </c>
      <c r="V30" s="57">
        <f>U30*Z30/Y30</f>
        <v>53.48845449713577</v>
      </c>
      <c r="W30" s="58">
        <v>37660</v>
      </c>
      <c r="X30" s="69">
        <f>W30*Z30/Y30</f>
        <v>44.481190574617614</v>
      </c>
      <c r="Y30" s="73">
        <v>84665</v>
      </c>
      <c r="Z30" s="76">
        <v>100</v>
      </c>
    </row>
    <row r="31" spans="1:26" ht="12.75" customHeight="1" x14ac:dyDescent="0.15">
      <c r="A31" s="41"/>
      <c r="B31" s="91" t="s">
        <v>16</v>
      </c>
      <c r="C31" s="91"/>
      <c r="D31" s="91"/>
      <c r="E31" s="91"/>
      <c r="F31" s="52"/>
      <c r="G31" s="57">
        <f>SUM(G28:G30)</f>
        <v>3965724</v>
      </c>
      <c r="H31" s="57">
        <f>G31*Z31/Y31</f>
        <v>93.256976123753049</v>
      </c>
      <c r="I31" s="57">
        <v>4004390</v>
      </c>
      <c r="J31" s="57">
        <f>I31*Z31/Y31</f>
        <v>94.166236132467986</v>
      </c>
      <c r="K31" s="57">
        <f>SUM(K28:K30)</f>
        <v>4007646</v>
      </c>
      <c r="L31" s="57">
        <f>K31*Z31/Y31</f>
        <v>94.242803416086048</v>
      </c>
      <c r="M31" s="57">
        <v>4226739</v>
      </c>
      <c r="N31" s="57">
        <f>M31*Z31/Y31</f>
        <v>99.394939739713564</v>
      </c>
      <c r="O31" s="57">
        <v>4270357</v>
      </c>
      <c r="P31" s="57">
        <f>O31*Z31/Y31</f>
        <v>100.42064974488937</v>
      </c>
      <c r="Q31" s="57">
        <f>SUM(Q28:Q30)</f>
        <v>4293915</v>
      </c>
      <c r="R31" s="57">
        <f>Q31*Z31/Y31</f>
        <v>100.97463379509645</v>
      </c>
      <c r="S31" s="57">
        <v>4258593</v>
      </c>
      <c r="T31" s="57">
        <f>S31*Z31/Y31</f>
        <v>100.1440104560433</v>
      </c>
      <c r="U31" s="57">
        <v>4249460</v>
      </c>
      <c r="V31" s="57">
        <f>U31*Z31/Y31</f>
        <v>99.929241106754688</v>
      </c>
      <c r="W31" s="57">
        <v>4230162</v>
      </c>
      <c r="X31" s="69">
        <f>W31*Z31/Y31</f>
        <v>99.475434153664608</v>
      </c>
      <c r="Y31" s="72">
        <v>4252469</v>
      </c>
      <c r="Z31" s="76">
        <v>100</v>
      </c>
    </row>
    <row r="32" spans="1:26" ht="9.75" customHeight="1" x14ac:dyDescent="0.15">
      <c r="A32" s="41"/>
      <c r="B32" s="91"/>
      <c r="C32" s="91"/>
      <c r="D32" s="91"/>
      <c r="E32" s="91"/>
      <c r="F32" s="5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2"/>
      <c r="Z32" s="76"/>
    </row>
    <row r="33" spans="1:26" ht="12.75" customHeight="1" x14ac:dyDescent="0.15">
      <c r="A33" s="41"/>
      <c r="B33" s="91" t="s">
        <v>21</v>
      </c>
      <c r="C33" s="91"/>
      <c r="D33" s="91"/>
      <c r="E33" s="91"/>
      <c r="F33" s="52"/>
      <c r="G33" s="57">
        <v>3189735</v>
      </c>
      <c r="H33" s="57">
        <f>G33*Z33/Y33</f>
        <v>94.512542915666771</v>
      </c>
      <c r="I33" s="57">
        <v>3229701</v>
      </c>
      <c r="J33" s="57">
        <f>I33*Z33/Y33</f>
        <v>95.696744202033045</v>
      </c>
      <c r="K33" s="57">
        <v>3263483</v>
      </c>
      <c r="L33" s="57">
        <f>K33*Z33/Y33</f>
        <v>96.697712221250015</v>
      </c>
      <c r="M33" s="57">
        <v>3246070</v>
      </c>
      <c r="N33" s="57">
        <f>M33*Z33/Y33</f>
        <v>96.181761237926793</v>
      </c>
      <c r="O33" s="57">
        <v>3267695</v>
      </c>
      <c r="P33" s="57">
        <f>O33*Z33/Y33</f>
        <v>96.822514698810323</v>
      </c>
      <c r="Q33" s="57">
        <v>3250661</v>
      </c>
      <c r="R33" s="57">
        <f>Q33*Z33/Y33</f>
        <v>96.317793568050092</v>
      </c>
      <c r="S33" s="57">
        <v>3244715</v>
      </c>
      <c r="T33" s="57">
        <f>S33*Z33/Y33</f>
        <v>96.141612292747737</v>
      </c>
      <c r="U33" s="57">
        <v>3291201</v>
      </c>
      <c r="V33" s="57">
        <f>U33*Z33/Y33</f>
        <v>97.519002599459014</v>
      </c>
      <c r="W33" s="57">
        <v>3380046</v>
      </c>
      <c r="X33" s="69">
        <f>W33*Z33/Y33</f>
        <v>100.15149930383804</v>
      </c>
      <c r="Y33" s="72">
        <v>3374933</v>
      </c>
      <c r="Z33" s="76">
        <v>100</v>
      </c>
    </row>
    <row r="34" spans="1:26" ht="12.75" customHeight="1" x14ac:dyDescent="0.15">
      <c r="A34" s="41"/>
      <c r="B34" s="91" t="s">
        <v>1</v>
      </c>
      <c r="C34" s="91"/>
      <c r="D34" s="91"/>
      <c r="E34" s="91"/>
      <c r="F34" s="52"/>
      <c r="G34" s="57">
        <v>658872</v>
      </c>
      <c r="H34" s="57">
        <f>G34*Z34/Y34</f>
        <v>167.82614011492848</v>
      </c>
      <c r="I34" s="57">
        <v>614101</v>
      </c>
      <c r="J34" s="57">
        <f>I34*Z34/Y34</f>
        <v>156.4221889391531</v>
      </c>
      <c r="K34" s="57">
        <v>585585</v>
      </c>
      <c r="L34" s="57">
        <f>K34*Z34/Y34</f>
        <v>149.15866854138648</v>
      </c>
      <c r="M34" s="57">
        <v>557030</v>
      </c>
      <c r="N34" s="57">
        <f>M34*Z34/Y34</f>
        <v>141.88521416636101</v>
      </c>
      <c r="O34" s="57">
        <v>518953</v>
      </c>
      <c r="P34" s="57">
        <f>O34*Z34/Y34</f>
        <v>132.18634103598646</v>
      </c>
      <c r="Q34" s="57">
        <v>528626</v>
      </c>
      <c r="R34" s="57">
        <f>Q34*Z34/Y34</f>
        <v>134.65022211354281</v>
      </c>
      <c r="S34" s="57">
        <v>461497</v>
      </c>
      <c r="T34" s="57">
        <f>S34*Z34/Y34</f>
        <v>117.55130007743408</v>
      </c>
      <c r="U34" s="57">
        <v>440295</v>
      </c>
      <c r="V34" s="57">
        <f>U34*Z34/Y34</f>
        <v>112.15078249174715</v>
      </c>
      <c r="W34" s="57">
        <v>389785</v>
      </c>
      <c r="X34" s="69">
        <f>W34*Z34/Y34</f>
        <v>99.285008354729598</v>
      </c>
      <c r="Y34" s="72">
        <v>392592</v>
      </c>
      <c r="Z34" s="76">
        <v>100</v>
      </c>
    </row>
    <row r="35" spans="1:26" ht="12.75" customHeight="1" x14ac:dyDescent="0.15">
      <c r="A35" s="41"/>
      <c r="B35" s="91" t="s">
        <v>31</v>
      </c>
      <c r="C35" s="91"/>
      <c r="D35" s="91"/>
      <c r="E35" s="91"/>
      <c r="F35" s="52"/>
      <c r="G35" s="57">
        <v>2262</v>
      </c>
      <c r="H35" s="57">
        <f>G35*Z35/Y35</f>
        <v>57.49872902897814</v>
      </c>
      <c r="I35" s="57">
        <v>6084</v>
      </c>
      <c r="J35" s="57">
        <f>I35*Z35/Y35</f>
        <v>154.65175394001017</v>
      </c>
      <c r="K35" s="57">
        <v>2924</v>
      </c>
      <c r="L35" s="57">
        <f>K35*Z35/Y35</f>
        <v>74.32638535841383</v>
      </c>
      <c r="M35" s="57">
        <v>2770</v>
      </c>
      <c r="N35" s="57">
        <f>M35*Z35/Y35</f>
        <v>70.411794611082868</v>
      </c>
      <c r="O35" s="57">
        <v>2988</v>
      </c>
      <c r="P35" s="57">
        <f>O35*Z35/Y35</f>
        <v>75.953228266395527</v>
      </c>
      <c r="Q35" s="57">
        <v>5653</v>
      </c>
      <c r="R35" s="57">
        <f>Q35*Z35/Y35</f>
        <v>143.69598373157092</v>
      </c>
      <c r="S35" s="57">
        <v>2903</v>
      </c>
      <c r="T35" s="57">
        <f>S35*Z35/Y35</f>
        <v>73.792577529232332</v>
      </c>
      <c r="U35" s="57">
        <v>5930</v>
      </c>
      <c r="V35" s="57">
        <f>U35*Z35/Y35</f>
        <v>150.73716319267922</v>
      </c>
      <c r="W35" s="57">
        <v>6675</v>
      </c>
      <c r="X35" s="69">
        <f>W35*Z35/Y35</f>
        <v>169.67463141840366</v>
      </c>
      <c r="Y35" s="72">
        <v>3934</v>
      </c>
      <c r="Z35" s="76">
        <v>100</v>
      </c>
    </row>
    <row r="36" spans="1:26" ht="12.75" customHeight="1" x14ac:dyDescent="0.15">
      <c r="A36" s="41"/>
      <c r="B36" s="91" t="s">
        <v>37</v>
      </c>
      <c r="C36" s="91"/>
      <c r="D36" s="91"/>
      <c r="E36" s="91"/>
      <c r="F36" s="52"/>
      <c r="G36" s="58">
        <v>0</v>
      </c>
      <c r="H36" s="57" t="s">
        <v>9</v>
      </c>
      <c r="I36" s="58">
        <v>0</v>
      </c>
      <c r="J36" s="57" t="s">
        <v>9</v>
      </c>
      <c r="K36" s="58">
        <v>0</v>
      </c>
      <c r="L36" s="57" t="s">
        <v>9</v>
      </c>
      <c r="M36" s="58">
        <v>0</v>
      </c>
      <c r="N36" s="57" t="s">
        <v>9</v>
      </c>
      <c r="O36" s="57">
        <v>0</v>
      </c>
      <c r="P36" s="57" t="s">
        <v>9</v>
      </c>
      <c r="Q36" s="58">
        <v>0</v>
      </c>
      <c r="R36" s="58" t="s">
        <v>13</v>
      </c>
      <c r="S36" s="58">
        <v>0</v>
      </c>
      <c r="T36" s="57" t="s">
        <v>29</v>
      </c>
      <c r="U36" s="58">
        <v>0</v>
      </c>
      <c r="V36" s="57" t="s">
        <v>14</v>
      </c>
      <c r="W36" s="58">
        <v>0</v>
      </c>
      <c r="X36" s="57" t="s">
        <v>14</v>
      </c>
      <c r="Y36" s="73">
        <v>0</v>
      </c>
      <c r="Z36" s="76">
        <v>100</v>
      </c>
    </row>
    <row r="37" spans="1:26" ht="12.75" customHeight="1" x14ac:dyDescent="0.15">
      <c r="A37" s="41"/>
      <c r="B37" s="91" t="s">
        <v>5</v>
      </c>
      <c r="C37" s="91"/>
      <c r="D37" s="91"/>
      <c r="E37" s="91"/>
      <c r="F37" s="52"/>
      <c r="G37" s="57">
        <f>SUM(G33:G36)</f>
        <v>3850869</v>
      </c>
      <c r="H37" s="57">
        <f>G37*Z37/Y37</f>
        <v>102.10557826707867</v>
      </c>
      <c r="I37" s="57">
        <v>3849886</v>
      </c>
      <c r="J37" s="57">
        <f>I37*Z37/Y37</f>
        <v>102.07951407651895</v>
      </c>
      <c r="K37" s="57">
        <f>SUM(K33:K36)</f>
        <v>3851992</v>
      </c>
      <c r="L37" s="57">
        <f>K37*Z37/Y37</f>
        <v>102.13535454988495</v>
      </c>
      <c r="M37" s="57">
        <v>3805871</v>
      </c>
      <c r="N37" s="57">
        <f>M37*Z37/Y37</f>
        <v>100.91245878914732</v>
      </c>
      <c r="O37" s="57">
        <v>3789636</v>
      </c>
      <c r="P37" s="57">
        <f>O37*Z37/Y37</f>
        <v>100.48198866327029</v>
      </c>
      <c r="Q37" s="57">
        <f>SUM(Q33:Q36)</f>
        <v>3784940</v>
      </c>
      <c r="R37" s="57">
        <f>Q37*Z37/Y37</f>
        <v>100.35747448334304</v>
      </c>
      <c r="S37" s="57">
        <v>3709115</v>
      </c>
      <c r="T37" s="57">
        <f>S37*Z37/Y37</f>
        <v>98.346978807665366</v>
      </c>
      <c r="U37" s="57">
        <v>3737426</v>
      </c>
      <c r="V37" s="57">
        <f>U37*Z37/Y37</f>
        <v>99.097643404752219</v>
      </c>
      <c r="W37" s="57">
        <v>3776506</v>
      </c>
      <c r="X37" s="69">
        <f>W37*Z37/Y37</f>
        <v>100.13384744043285</v>
      </c>
      <c r="Y37" s="72">
        <v>3771458</v>
      </c>
      <c r="Z37" s="76">
        <v>100</v>
      </c>
    </row>
    <row r="38" spans="1:26" ht="9.75" customHeight="1" x14ac:dyDescent="0.15">
      <c r="A38" s="41"/>
      <c r="B38" s="91"/>
      <c r="C38" s="91"/>
      <c r="D38" s="91"/>
      <c r="E38" s="91"/>
      <c r="F38" s="52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72"/>
      <c r="Z38" s="76"/>
    </row>
    <row r="39" spans="1:26" ht="12.75" customHeight="1" x14ac:dyDescent="0.15">
      <c r="A39" s="41"/>
      <c r="B39" s="91" t="s">
        <v>33</v>
      </c>
      <c r="C39" s="91"/>
      <c r="D39" s="91"/>
      <c r="E39" s="91"/>
      <c r="F39" s="52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72"/>
      <c r="Z39" s="76"/>
    </row>
    <row r="40" spans="1:26" ht="12.75" customHeight="1" x14ac:dyDescent="0.15">
      <c r="A40" s="41"/>
      <c r="B40" s="91" t="s">
        <v>2</v>
      </c>
      <c r="C40" s="91"/>
      <c r="D40" s="91"/>
      <c r="E40" s="91"/>
      <c r="F40" s="52"/>
      <c r="G40" s="57">
        <v>1512809</v>
      </c>
      <c r="H40" s="57">
        <f>G40*Z40/Y40</f>
        <v>122.3946589385676</v>
      </c>
      <c r="I40" s="57">
        <v>1857802</v>
      </c>
      <c r="J40" s="57">
        <f>I40*Z40/Y40</f>
        <v>150.3065107131097</v>
      </c>
      <c r="K40" s="57">
        <v>1519675</v>
      </c>
      <c r="L40" s="57">
        <f>K40*Z40/Y40</f>
        <v>122.95015651180533</v>
      </c>
      <c r="M40" s="57">
        <v>1555580</v>
      </c>
      <c r="N40" s="57">
        <f>M40*Z40/Y40</f>
        <v>125.85507063459895</v>
      </c>
      <c r="O40" s="57">
        <v>2009815</v>
      </c>
      <c r="P40" s="57">
        <f>O40*Z40/Y40</f>
        <v>162.60520756725882</v>
      </c>
      <c r="Q40" s="57">
        <v>1750216</v>
      </c>
      <c r="R40" s="57">
        <f>Q40*Z40/Y40</f>
        <v>141.60220516193652</v>
      </c>
      <c r="S40" s="57">
        <v>1475804</v>
      </c>
      <c r="T40" s="57">
        <f>S40*Z40/Y40</f>
        <v>119.40074870004992</v>
      </c>
      <c r="U40" s="57">
        <v>1341437</v>
      </c>
      <c r="V40" s="57">
        <f>U40*Z40/Y40</f>
        <v>108.52971135323449</v>
      </c>
      <c r="W40" s="57">
        <v>1457321</v>
      </c>
      <c r="X40" s="69">
        <f>W40*Z40/Y40</f>
        <v>117.90537123920619</v>
      </c>
      <c r="Y40" s="72">
        <v>1236009</v>
      </c>
      <c r="Z40" s="76">
        <v>100</v>
      </c>
    </row>
    <row r="41" spans="1:26" ht="12.75" customHeight="1" x14ac:dyDescent="0.15">
      <c r="A41" s="42"/>
      <c r="B41" s="92" t="s">
        <v>0</v>
      </c>
      <c r="C41" s="92"/>
      <c r="D41" s="92"/>
      <c r="E41" s="92"/>
      <c r="F41" s="53"/>
      <c r="G41" s="59">
        <v>2552459</v>
      </c>
      <c r="H41" s="59">
        <f>G41*Z41/Y41</f>
        <v>96.1456374605241</v>
      </c>
      <c r="I41" s="59">
        <v>2988537</v>
      </c>
      <c r="J41" s="59">
        <f>I41*Z41/Y41</f>
        <v>112.57175725030737</v>
      </c>
      <c r="K41" s="59">
        <v>2588496</v>
      </c>
      <c r="L41" s="59">
        <f>K41*Z41/Y41</f>
        <v>97.503073696391112</v>
      </c>
      <c r="M41" s="59">
        <v>2797445</v>
      </c>
      <c r="N41" s="59">
        <f>M41*Z41/Y41</f>
        <v>105.37373285359563</v>
      </c>
      <c r="O41" s="59">
        <v>3145160</v>
      </c>
      <c r="P41" s="59">
        <f>O41*Z41/Y41</f>
        <v>118.47140859670692</v>
      </c>
      <c r="Q41" s="59">
        <v>2964259</v>
      </c>
      <c r="R41" s="59">
        <f>Q41*Z41/Y41</f>
        <v>111.65725723825366</v>
      </c>
      <c r="S41" s="59">
        <v>2780573</v>
      </c>
      <c r="T41" s="59">
        <f>S41*Z41/Y41</f>
        <v>104.7382009233143</v>
      </c>
      <c r="U41" s="59">
        <v>2630308</v>
      </c>
      <c r="V41" s="59">
        <f>U41*Z41/Y41</f>
        <v>99.078041754056073</v>
      </c>
      <c r="W41" s="59">
        <v>2857921</v>
      </c>
      <c r="X41" s="70">
        <f>W41*Z41/Y41</f>
        <v>107.65173362503315</v>
      </c>
      <c r="Y41" s="74">
        <v>2654784</v>
      </c>
      <c r="Z41" s="77">
        <v>100</v>
      </c>
    </row>
    <row r="42" spans="1:26" ht="13.5" customHeight="1" x14ac:dyDescent="0.15">
      <c r="A42" s="43"/>
      <c r="B42" s="44" t="s">
        <v>20</v>
      </c>
      <c r="C42" s="45"/>
      <c r="D42" s="45"/>
      <c r="E42" s="45"/>
      <c r="F42" s="43"/>
      <c r="G42" s="56"/>
      <c r="H42" s="61"/>
      <c r="I42" s="56"/>
      <c r="J42" s="56"/>
      <c r="K42" s="56"/>
      <c r="L42" s="56"/>
      <c r="M42" s="65"/>
      <c r="N42" s="56"/>
      <c r="O42" s="56"/>
      <c r="P42" s="56"/>
      <c r="Q42" s="65"/>
      <c r="R42" s="56"/>
      <c r="S42" s="56"/>
      <c r="T42" s="56"/>
      <c r="U42" s="65"/>
      <c r="V42" s="56"/>
      <c r="W42" s="56"/>
      <c r="X42" s="56"/>
      <c r="Y42" s="65" t="s">
        <v>38</v>
      </c>
      <c r="Z42" s="56"/>
    </row>
    <row r="43" spans="1:26" ht="9.75" customHeight="1" x14ac:dyDescent="0.15"/>
    <row r="51" spans="4:4" s="38" customFormat="1" ht="13.5" customHeight="1" x14ac:dyDescent="0.15"/>
    <row r="61" spans="4:4" ht="13.5" customHeight="1" x14ac:dyDescent="0.15">
      <c r="D61" s="47"/>
    </row>
    <row r="62" spans="4:4" ht="13.5" customHeight="1" x14ac:dyDescent="0.15">
      <c r="D62" s="48"/>
    </row>
    <row r="65" spans="4:4" ht="13.5" customHeight="1" x14ac:dyDescent="0.15">
      <c r="D65" s="47"/>
    </row>
  </sheetData>
  <mergeCells count="64">
    <mergeCell ref="B41:E41"/>
    <mergeCell ref="B3:E4"/>
    <mergeCell ref="B24:E2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Q24:R24"/>
    <mergeCell ref="S24:T24"/>
    <mergeCell ref="U24:V24"/>
    <mergeCell ref="W24:X24"/>
    <mergeCell ref="Y24:Z24"/>
    <mergeCell ref="G24:H24"/>
    <mergeCell ref="I24:J24"/>
    <mergeCell ref="K24:L24"/>
    <mergeCell ref="M24:N24"/>
    <mergeCell ref="O24:P24"/>
    <mergeCell ref="B20:E20"/>
    <mergeCell ref="A23:D23"/>
    <mergeCell ref="M23:N23"/>
    <mergeCell ref="Q23:R23"/>
    <mergeCell ref="Y23:Z23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B5:E5"/>
    <mergeCell ref="B6:E6"/>
    <mergeCell ref="B7:E7"/>
    <mergeCell ref="B8:E8"/>
    <mergeCell ref="B9:E9"/>
    <mergeCell ref="Y2:Z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2:D2"/>
    <mergeCell ref="E2:H2"/>
    <mergeCell ref="I2:K2"/>
    <mergeCell ref="M2:N2"/>
    <mergeCell ref="Q2:R2"/>
  </mergeCells>
  <phoneticPr fontId="20"/>
  <pageMargins left="0.41" right="0.31496062992125984" top="0.51181102362204722" bottom="0.19685039370078741" header="0.62992125984251968" footer="0.51181102362204722"/>
  <pageSetup paperSize="9" scale="48" firstPageNumber="117" fitToWidth="0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</vt:lpstr>
      <vt:lpstr>決算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2026-03-18T06:15:30Z</dcterms:created>
  <dcterms:modified xsi:type="dcterms:W3CDTF">2026-03-18T06:16:08Z</dcterms:modified>
</cp:coreProperties>
</file>